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000" windowHeight="76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" i="1"/>
  <c r="E45" s="1"/>
  <c r="E42" l="1"/>
  <c r="E47" s="1"/>
  <c r="E48" s="1"/>
</calcChain>
</file>

<file path=xl/sharedStrings.xml><?xml version="1.0" encoding="utf-8"?>
<sst xmlns="http://schemas.openxmlformats.org/spreadsheetml/2006/main" count="57" uniqueCount="57">
  <si>
    <t xml:space="preserve">Финансово-экономическое обоснование </t>
  </si>
  <si>
    <t>I. Доходы:</t>
  </si>
  <si>
    <t>Взносы членов ДНП</t>
  </si>
  <si>
    <t>сумма взносов</t>
  </si>
  <si>
    <t>кол-во уч-в</t>
  </si>
  <si>
    <t>общая сумма</t>
  </si>
  <si>
    <t>Членские взносы</t>
  </si>
  <si>
    <t>итого:</t>
  </si>
  <si>
    <t>II. Расходы:</t>
  </si>
  <si>
    <t>Обязательные платежи</t>
  </si>
  <si>
    <t>в том числе</t>
  </si>
  <si>
    <t>за год</t>
  </si>
  <si>
    <t>Налоги</t>
  </si>
  <si>
    <t>На ОПС страхавая часть</t>
  </si>
  <si>
    <t>На ОМС</t>
  </si>
  <si>
    <t>На ОСС временная нетрудоспособность</t>
  </si>
  <si>
    <t>На ОСС травматизм</t>
  </si>
  <si>
    <t>НДФЛ 13%</t>
  </si>
  <si>
    <t>Оплата труда работников</t>
  </si>
  <si>
    <t>Председатель</t>
  </si>
  <si>
    <t>Бухгалтер</t>
  </si>
  <si>
    <t>Электрик</t>
  </si>
  <si>
    <t>Оплата услуг связи</t>
  </si>
  <si>
    <t>Обслуживание расчетного счета в банке</t>
  </si>
  <si>
    <t>Комиссия банка</t>
  </si>
  <si>
    <t>Аренда земли</t>
  </si>
  <si>
    <t>Техобслуживание газопровода и газ.обор-ия</t>
  </si>
  <si>
    <t>Вывоз ТБО</t>
  </si>
  <si>
    <t>Снегоуборочные работы</t>
  </si>
  <si>
    <t>Аренда ДК</t>
  </si>
  <si>
    <t>Окос территории</t>
  </si>
  <si>
    <t>Канцтовары + бух.программа Контур</t>
  </si>
  <si>
    <t>почтовые расходы</t>
  </si>
  <si>
    <t>Интернет (сайт)</t>
  </si>
  <si>
    <t>Транспортные расходы, ГСМ</t>
  </si>
  <si>
    <t>Услуги нотариуса</t>
  </si>
  <si>
    <t>Услуги адвоката, гос.пошлина</t>
  </si>
  <si>
    <t>Электропотребление видеокамер</t>
  </si>
  <si>
    <t>III. Баланс:</t>
  </si>
  <si>
    <t>Доходы (всего, руб.):</t>
  </si>
  <si>
    <t>Расходы (всего, руб.):</t>
  </si>
  <si>
    <t>Баланс доходов и расходов (руб.):</t>
  </si>
  <si>
    <t>ЗАКЛЮЧЕНИЕ:</t>
  </si>
  <si>
    <t>садоводства и огороднечества для собственных нужд и о внесении изменений в отдельные законодательные</t>
  </si>
  <si>
    <t>акты Российской Федерации от 29.07.2017г. № 217-ФЗ</t>
  </si>
  <si>
    <t>*__ Финансово-экономическое обоснование суммы членских взносов на 2020 г. подготовлено на основе статистики</t>
  </si>
  <si>
    <t xml:space="preserve"> доходов и расходов СНТ 2018-2019гг. и с учетом положений Федерального закона "О ведении гражданами </t>
  </si>
  <si>
    <t>суммы членских взносов СНТ "ГОРОДОК" на 2020 год</t>
  </si>
  <si>
    <r>
      <t>Членский взнос на 2020 год предлагается установить в размере</t>
    </r>
    <r>
      <rPr>
        <b/>
        <u/>
        <sz val="11"/>
        <color rgb="FF000000"/>
        <rFont val="Times New Roman"/>
        <family val="1"/>
        <charset val="204"/>
      </rPr>
      <t xml:space="preserve"> 18 000 руб. с 1 участка</t>
    </r>
  </si>
  <si>
    <t>неплатильщики</t>
  </si>
  <si>
    <t>Оплата элект-ии уличного освещения</t>
  </si>
  <si>
    <t>СНТ "Прожектор" 7 уч.</t>
  </si>
  <si>
    <t>ост.на 01.01.2020г.</t>
  </si>
  <si>
    <t>Плюс из остатка:</t>
  </si>
  <si>
    <t>Резервный фонд</t>
  </si>
  <si>
    <t>Уборка возле мусорной площадки</t>
  </si>
  <si>
    <t>Установка доп.столба и перенос СИП (уч.56)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</si>
</sst>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&quot; &quot;[$€-407];[Red]&quot;-&quot;#,##0.00&quot; &quot;[$€-407]"/>
  </numFmts>
  <fonts count="12">
    <font>
      <sz val="11"/>
      <color rgb="FF000000"/>
      <name val="Arial1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1"/>
      <charset val="204"/>
    </font>
    <font>
      <b/>
      <u/>
      <sz val="11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2"/>
      <color rgb="FF000000"/>
      <name val="Arial1"/>
      <charset val="204"/>
    </font>
    <font>
      <b/>
      <sz val="10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 val="singleAccounting"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 applyAlignment="1"/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3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4" fontId="3" fillId="3" borderId="0" xfId="0" applyNumberFormat="1" applyFont="1" applyFill="1" applyAlignment="1">
      <alignment horizontal="right"/>
    </xf>
    <xf numFmtId="4" fontId="4" fillId="3" borderId="0" xfId="0" applyNumberFormat="1" applyFont="1" applyFill="1"/>
    <xf numFmtId="0" fontId="5" fillId="0" borderId="0" xfId="0" applyFont="1" applyAlignment="1">
      <alignment horizontal="center"/>
    </xf>
    <xf numFmtId="4" fontId="4" fillId="0" borderId="0" xfId="0" applyNumberFormat="1" applyFont="1"/>
    <xf numFmtId="0" fontId="3" fillId="0" borderId="2" xfId="0" applyFont="1" applyBorder="1" applyAlignment="1">
      <alignment horizontal="right"/>
    </xf>
    <xf numFmtId="4" fontId="4" fillId="0" borderId="3" xfId="0" applyNumberFormat="1" applyFont="1" applyBorder="1"/>
    <xf numFmtId="4" fontId="3" fillId="3" borderId="4" xfId="0" applyNumberFormat="1" applyFont="1" applyFill="1" applyBorder="1"/>
    <xf numFmtId="0" fontId="3" fillId="0" borderId="5" xfId="0" applyFont="1" applyBorder="1" applyAlignment="1">
      <alignment horizontal="right"/>
    </xf>
    <xf numFmtId="4" fontId="3" fillId="0" borderId="6" xfId="0" applyNumberFormat="1" applyFont="1" applyBorder="1"/>
    <xf numFmtId="0" fontId="3" fillId="0" borderId="7" xfId="0" applyFont="1" applyBorder="1" applyAlignment="1">
      <alignment horizontal="right"/>
    </xf>
    <xf numFmtId="4" fontId="4" fillId="0" borderId="8" xfId="0" applyNumberFormat="1" applyFont="1" applyBorder="1"/>
    <xf numFmtId="4" fontId="4" fillId="0" borderId="9" xfId="0" applyNumberFormat="1" applyFont="1" applyBorder="1"/>
    <xf numFmtId="0" fontId="6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4" fontId="3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/>
    <xf numFmtId="4" fontId="0" fillId="0" borderId="0" xfId="0" applyNumberFormat="1"/>
    <xf numFmtId="0" fontId="8" fillId="0" borderId="0" xfId="0" applyFont="1"/>
    <xf numFmtId="43" fontId="0" fillId="0" borderId="0" xfId="0" applyNumberFormat="1"/>
    <xf numFmtId="9" fontId="3" fillId="0" borderId="1" xfId="0" applyNumberFormat="1" applyFont="1" applyBorder="1"/>
    <xf numFmtId="0" fontId="9" fillId="2" borderId="1" xfId="0" applyFont="1" applyFill="1" applyBorder="1" applyAlignment="1">
      <alignment horizontal="center"/>
    </xf>
    <xf numFmtId="3" fontId="3" fillId="0" borderId="1" xfId="0" applyNumberFormat="1" applyFont="1" applyBorder="1"/>
    <xf numFmtId="0" fontId="10" fillId="0" borderId="0" xfId="0" applyFont="1"/>
    <xf numFmtId="43" fontId="10" fillId="0" borderId="0" xfId="0" applyNumberFormat="1" applyFont="1"/>
    <xf numFmtId="0" fontId="3" fillId="0" borderId="10" xfId="0" applyFont="1" applyBorder="1" applyAlignment="1">
      <alignment horizontal="right"/>
    </xf>
    <xf numFmtId="4" fontId="4" fillId="0" borderId="11" xfId="0" applyNumberFormat="1" applyFont="1" applyBorder="1"/>
    <xf numFmtId="4" fontId="3" fillId="3" borderId="12" xfId="0" applyNumberFormat="1" applyFont="1" applyFill="1" applyBorder="1"/>
    <xf numFmtId="43" fontId="11" fillId="0" borderId="0" xfId="0" applyNumberFormat="1" applyFont="1"/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75"/>
  <sheetViews>
    <sheetView tabSelected="1" topLeftCell="A22" workbookViewId="0">
      <selection activeCell="C36" sqref="C36"/>
    </sheetView>
  </sheetViews>
  <sheetFormatPr defaultRowHeight="14.25"/>
  <cols>
    <col min="1" max="2" width="3.75" customWidth="1"/>
    <col min="3" max="3" width="42.125" customWidth="1"/>
    <col min="4" max="4" width="13.125" customWidth="1"/>
    <col min="5" max="5" width="12.25" customWidth="1"/>
    <col min="6" max="6" width="1.75" hidden="1" customWidth="1"/>
    <col min="7" max="7" width="16.125" hidden="1" customWidth="1"/>
    <col min="8" max="8" width="16.125" customWidth="1"/>
    <col min="9" max="9" width="13.125" customWidth="1"/>
    <col min="10" max="10" width="9" customWidth="1"/>
  </cols>
  <sheetData>
    <row r="1" spans="2:9" ht="13.15" customHeight="1">
      <c r="B1" s="1"/>
      <c r="C1" s="1"/>
      <c r="D1" s="2" t="s">
        <v>0</v>
      </c>
      <c r="E1" s="1"/>
      <c r="F1" s="1"/>
      <c r="G1" s="1"/>
      <c r="H1" s="1"/>
      <c r="I1" s="1"/>
    </row>
    <row r="2" spans="2:9" ht="13.15" customHeight="1">
      <c r="B2" s="1"/>
      <c r="C2" s="3" t="s">
        <v>47</v>
      </c>
      <c r="D2" s="4"/>
      <c r="E2" s="1"/>
      <c r="F2" s="1"/>
      <c r="G2" s="1"/>
      <c r="H2" s="1"/>
      <c r="I2" s="1"/>
    </row>
    <row r="3" spans="2:9" ht="27" customHeight="1">
      <c r="B3" s="1"/>
      <c r="C3" s="3"/>
      <c r="D3" s="4"/>
      <c r="E3" s="1"/>
      <c r="F3" s="1"/>
      <c r="G3" s="1"/>
      <c r="H3" s="44" t="s">
        <v>52</v>
      </c>
      <c r="I3" s="45">
        <v>696235.81</v>
      </c>
    </row>
    <row r="4" spans="2:9" ht="23.25" customHeight="1">
      <c r="B4" s="1"/>
      <c r="C4" s="3"/>
      <c r="D4" s="4"/>
      <c r="E4" s="1"/>
      <c r="F4" s="1"/>
      <c r="G4" s="1"/>
      <c r="H4" s="44" t="s">
        <v>54</v>
      </c>
      <c r="I4" s="49">
        <v>2520000</v>
      </c>
    </row>
    <row r="5" spans="2:9" ht="13.15" customHeight="1">
      <c r="B5" s="1"/>
      <c r="C5" s="2" t="s">
        <v>1</v>
      </c>
      <c r="D5" s="1"/>
      <c r="E5" s="1"/>
    </row>
    <row r="6" spans="2:9" ht="13.15" customHeight="1">
      <c r="B6" s="5"/>
      <c r="C6" s="6" t="s">
        <v>2</v>
      </c>
      <c r="D6" s="6" t="s">
        <v>3</v>
      </c>
      <c r="E6" s="6" t="s">
        <v>4</v>
      </c>
      <c r="F6" s="7"/>
      <c r="G6" s="7"/>
      <c r="H6" s="42" t="s">
        <v>49</v>
      </c>
      <c r="I6" s="6" t="s">
        <v>5</v>
      </c>
    </row>
    <row r="7" spans="2:9" ht="13.15" customHeight="1">
      <c r="B7" s="5">
        <v>1</v>
      </c>
      <c r="C7" s="8" t="s">
        <v>6</v>
      </c>
      <c r="D7" s="9">
        <v>18000</v>
      </c>
      <c r="E7" s="43">
        <v>69</v>
      </c>
      <c r="F7" s="8"/>
      <c r="G7" s="8"/>
      <c r="H7" s="41">
        <v>0.05</v>
      </c>
      <c r="I7" s="9">
        <v>1179900</v>
      </c>
    </row>
    <row r="8" spans="2:9" ht="13.15" customHeight="1">
      <c r="B8" s="5">
        <v>2</v>
      </c>
      <c r="C8" s="8" t="s">
        <v>51</v>
      </c>
      <c r="D8" s="8"/>
      <c r="E8" s="8"/>
      <c r="F8" s="8"/>
      <c r="G8" s="8"/>
      <c r="H8" s="8"/>
      <c r="I8" s="9">
        <v>17500</v>
      </c>
    </row>
    <row r="9" spans="2:9" ht="15" customHeight="1">
      <c r="B9" s="8"/>
      <c r="C9" s="10"/>
      <c r="D9" s="8"/>
      <c r="E9" s="8"/>
      <c r="F9" s="7"/>
      <c r="G9" s="7"/>
      <c r="H9" s="7"/>
      <c r="I9" s="12">
        <f>I7+I8</f>
        <v>1197400</v>
      </c>
    </row>
    <row r="10" spans="2:9" ht="21.6" customHeight="1">
      <c r="B10" s="1"/>
      <c r="C10" s="2" t="s">
        <v>8</v>
      </c>
      <c r="D10" s="1"/>
      <c r="E10" s="1"/>
    </row>
    <row r="11" spans="2:9" ht="13.15" customHeight="1">
      <c r="B11" s="8"/>
      <c r="C11" s="6" t="s">
        <v>9</v>
      </c>
      <c r="D11" s="6" t="s">
        <v>10</v>
      </c>
      <c r="E11" s="6" t="s">
        <v>11</v>
      </c>
    </row>
    <row r="12" spans="2:9" ht="13.15" customHeight="1">
      <c r="B12" s="5">
        <v>1</v>
      </c>
      <c r="C12" s="13" t="s">
        <v>12</v>
      </c>
      <c r="D12" s="14"/>
      <c r="E12" s="14"/>
    </row>
    <row r="13" spans="2:9" ht="13.15" customHeight="1">
      <c r="B13" s="5"/>
      <c r="C13" s="8" t="s">
        <v>13</v>
      </c>
      <c r="D13" s="14"/>
      <c r="E13" s="14">
        <v>157872</v>
      </c>
    </row>
    <row r="14" spans="2:9" ht="13.15" customHeight="1">
      <c r="B14" s="5"/>
      <c r="C14" s="8" t="s">
        <v>14</v>
      </c>
      <c r="D14" s="14"/>
      <c r="E14" s="14">
        <v>36597.599999999999</v>
      </c>
    </row>
    <row r="15" spans="2:9" ht="13.15" customHeight="1">
      <c r="B15" s="5"/>
      <c r="C15" s="8" t="s">
        <v>15</v>
      </c>
      <c r="D15" s="14"/>
      <c r="E15" s="14">
        <v>20810.400000000001</v>
      </c>
    </row>
    <row r="16" spans="2:9" ht="13.15" customHeight="1">
      <c r="B16" s="5"/>
      <c r="C16" s="8" t="s">
        <v>16</v>
      </c>
      <c r="D16" s="14"/>
      <c r="E16" s="14">
        <v>1435.2</v>
      </c>
    </row>
    <row r="17" spans="2:5" ht="13.15" customHeight="1">
      <c r="B17" s="5">
        <v>2</v>
      </c>
      <c r="C17" s="13" t="s">
        <v>17</v>
      </c>
      <c r="D17" s="14"/>
      <c r="E17" s="14">
        <v>93288</v>
      </c>
    </row>
    <row r="18" spans="2:5" ht="13.15" customHeight="1">
      <c r="B18" s="5">
        <v>3</v>
      </c>
      <c r="C18" s="13" t="s">
        <v>18</v>
      </c>
      <c r="D18" s="14"/>
      <c r="E18" s="14">
        <v>624000</v>
      </c>
    </row>
    <row r="19" spans="2:5" ht="13.15" customHeight="1">
      <c r="B19" s="5"/>
      <c r="C19" s="8" t="s">
        <v>19</v>
      </c>
      <c r="D19" s="9">
        <v>30000</v>
      </c>
      <c r="E19" s="14"/>
    </row>
    <row r="20" spans="2:5" ht="13.15" customHeight="1">
      <c r="B20" s="5"/>
      <c r="C20" s="8" t="s">
        <v>20</v>
      </c>
      <c r="D20" s="9">
        <v>15000</v>
      </c>
      <c r="E20" s="14"/>
    </row>
    <row r="21" spans="2:5" ht="13.15" customHeight="1">
      <c r="B21" s="5"/>
      <c r="C21" s="8" t="s">
        <v>21</v>
      </c>
      <c r="D21" s="9">
        <v>7000</v>
      </c>
      <c r="E21" s="14"/>
    </row>
    <row r="22" spans="2:5" ht="13.15" customHeight="1">
      <c r="B22" s="5">
        <v>4</v>
      </c>
      <c r="C22" s="13" t="s">
        <v>22</v>
      </c>
      <c r="D22" s="14"/>
      <c r="E22" s="14">
        <v>6000</v>
      </c>
    </row>
    <row r="23" spans="2:5" ht="13.15" customHeight="1">
      <c r="B23" s="5">
        <v>5</v>
      </c>
      <c r="C23" s="13" t="s">
        <v>23</v>
      </c>
      <c r="D23" s="14"/>
      <c r="E23" s="14">
        <v>13200</v>
      </c>
    </row>
    <row r="24" spans="2:5" ht="13.15" customHeight="1">
      <c r="B24" s="5">
        <v>6</v>
      </c>
      <c r="C24" s="13" t="s">
        <v>24</v>
      </c>
      <c r="D24" s="14"/>
      <c r="E24" s="14">
        <v>6000</v>
      </c>
    </row>
    <row r="25" spans="2:5" ht="13.15" customHeight="1">
      <c r="B25" s="5">
        <v>7</v>
      </c>
      <c r="C25" s="13" t="s">
        <v>25</v>
      </c>
      <c r="D25" s="14"/>
      <c r="E25" s="14">
        <v>16000</v>
      </c>
    </row>
    <row r="26" spans="2:5" ht="13.15" customHeight="1">
      <c r="B26" s="5">
        <v>8</v>
      </c>
      <c r="C26" s="13" t="s">
        <v>26</v>
      </c>
      <c r="D26" s="14"/>
      <c r="E26" s="14">
        <v>184000</v>
      </c>
    </row>
    <row r="27" spans="2:5" ht="13.15" customHeight="1">
      <c r="B27" s="5">
        <v>9</v>
      </c>
      <c r="C27" s="13" t="s">
        <v>27</v>
      </c>
      <c r="D27" s="15"/>
      <c r="E27" s="16">
        <v>200000</v>
      </c>
    </row>
    <row r="28" spans="2:5" ht="13.15" customHeight="1">
      <c r="B28" s="5">
        <v>10</v>
      </c>
      <c r="C28" s="13" t="s">
        <v>50</v>
      </c>
      <c r="D28" s="15"/>
      <c r="E28" s="16">
        <v>70000</v>
      </c>
    </row>
    <row r="29" spans="2:5" ht="13.15" customHeight="1">
      <c r="B29" s="5">
        <v>11</v>
      </c>
      <c r="C29" s="13" t="s">
        <v>28</v>
      </c>
      <c r="D29" s="15"/>
      <c r="E29" s="16">
        <v>30000</v>
      </c>
    </row>
    <row r="30" spans="2:5" ht="13.15" customHeight="1">
      <c r="B30" s="5">
        <v>12</v>
      </c>
      <c r="C30" s="13" t="s">
        <v>29</v>
      </c>
      <c r="D30" s="14"/>
      <c r="E30" s="14">
        <v>3000</v>
      </c>
    </row>
    <row r="31" spans="2:5" ht="13.15" customHeight="1">
      <c r="B31" s="5">
        <v>13</v>
      </c>
      <c r="C31" s="13" t="s">
        <v>30</v>
      </c>
      <c r="D31" s="14"/>
      <c r="E31" s="14">
        <v>60000</v>
      </c>
    </row>
    <row r="32" spans="2:5" ht="13.15" customHeight="1">
      <c r="B32" s="5">
        <v>14</v>
      </c>
      <c r="C32" s="13" t="s">
        <v>31</v>
      </c>
      <c r="D32" s="14"/>
      <c r="E32" s="14">
        <v>18000</v>
      </c>
    </row>
    <row r="33" spans="2:9" ht="13.15" customHeight="1">
      <c r="B33" s="5"/>
      <c r="C33" s="13" t="s">
        <v>32</v>
      </c>
      <c r="D33" s="14"/>
      <c r="E33" s="14"/>
    </row>
    <row r="34" spans="2:9" ht="13.15" customHeight="1">
      <c r="B34" s="5">
        <v>15</v>
      </c>
      <c r="C34" s="13" t="s">
        <v>33</v>
      </c>
      <c r="D34" s="14"/>
      <c r="E34" s="14">
        <v>1800</v>
      </c>
    </row>
    <row r="35" spans="2:9" ht="13.15" customHeight="1">
      <c r="B35" s="5">
        <v>16</v>
      </c>
      <c r="C35" s="13" t="s">
        <v>34</v>
      </c>
      <c r="D35" s="14"/>
      <c r="E35" s="14">
        <v>10000</v>
      </c>
    </row>
    <row r="36" spans="2:9" ht="13.15" customHeight="1">
      <c r="B36" s="5">
        <v>17</v>
      </c>
      <c r="C36" s="13" t="s">
        <v>35</v>
      </c>
      <c r="D36" s="14"/>
      <c r="E36" s="14">
        <v>2000</v>
      </c>
    </row>
    <row r="37" spans="2:9" ht="13.15" customHeight="1">
      <c r="B37" s="5">
        <v>18</v>
      </c>
      <c r="C37" s="13" t="s">
        <v>36</v>
      </c>
      <c r="D37" s="14"/>
      <c r="E37" s="14">
        <v>30000</v>
      </c>
    </row>
    <row r="38" spans="2:9" ht="13.15" customHeight="1">
      <c r="B38" s="5">
        <v>19</v>
      </c>
      <c r="C38" s="13" t="s">
        <v>37</v>
      </c>
      <c r="D38" s="14"/>
      <c r="E38" s="14">
        <v>1000</v>
      </c>
    </row>
    <row r="39" spans="2:9" ht="13.15" customHeight="1">
      <c r="B39" s="5">
        <v>20</v>
      </c>
      <c r="C39" s="13" t="s">
        <v>55</v>
      </c>
      <c r="D39" s="14"/>
      <c r="E39" s="14">
        <v>6000</v>
      </c>
    </row>
    <row r="40" spans="2:9" ht="13.15" customHeight="1">
      <c r="B40" s="5">
        <v>21</v>
      </c>
      <c r="C40" s="13" t="s">
        <v>56</v>
      </c>
      <c r="D40" s="14"/>
      <c r="E40" s="14">
        <v>28000</v>
      </c>
    </row>
    <row r="41" spans="2:9" ht="13.15" customHeight="1">
      <c r="B41" s="5"/>
      <c r="C41" s="13"/>
      <c r="D41" s="14"/>
      <c r="E41" s="14"/>
    </row>
    <row r="42" spans="2:9" ht="13.15" customHeight="1">
      <c r="B42" s="5"/>
      <c r="C42" s="13"/>
      <c r="D42" s="11" t="s">
        <v>7</v>
      </c>
      <c r="E42" s="12">
        <f>SUM(E12:E41)</f>
        <v>1619003.2</v>
      </c>
    </row>
    <row r="43" spans="2:9" ht="13.15" customHeight="1">
      <c r="B43" s="17"/>
      <c r="C43" s="18"/>
      <c r="D43" s="19"/>
      <c r="E43" s="20"/>
    </row>
    <row r="44" spans="2:9" ht="13.15" customHeight="1" thickBot="1">
      <c r="B44" s="21"/>
      <c r="C44" s="2" t="s">
        <v>38</v>
      </c>
      <c r="D44" s="22"/>
      <c r="E44" s="22"/>
    </row>
    <row r="45" spans="2:9" ht="13.15" customHeight="1">
      <c r="B45" s="21"/>
      <c r="C45" s="23" t="s">
        <v>39</v>
      </c>
      <c r="D45" s="24"/>
      <c r="E45" s="25">
        <f>I9</f>
        <v>1197400</v>
      </c>
    </row>
    <row r="46" spans="2:9" ht="13.15" customHeight="1">
      <c r="B46" s="21"/>
      <c r="C46" s="46" t="s">
        <v>53</v>
      </c>
      <c r="D46" s="47"/>
      <c r="E46" s="48">
        <v>421603.2</v>
      </c>
    </row>
    <row r="47" spans="2:9" ht="13.15" customHeight="1">
      <c r="B47" s="21"/>
      <c r="C47" s="26" t="s">
        <v>40</v>
      </c>
      <c r="D47" s="8"/>
      <c r="E47" s="27">
        <f>E42</f>
        <v>1619003.2</v>
      </c>
      <c r="I47" s="40"/>
    </row>
    <row r="48" spans="2:9" ht="15.75" customHeight="1" thickBot="1">
      <c r="B48" s="21"/>
      <c r="C48" s="28" t="s">
        <v>41</v>
      </c>
      <c r="D48" s="29"/>
      <c r="E48" s="30">
        <f>E45+E46-E47</f>
        <v>0</v>
      </c>
    </row>
    <row r="49" spans="2:5" ht="13.15" customHeight="1">
      <c r="B49" s="21"/>
      <c r="C49" s="18"/>
      <c r="D49" s="22"/>
      <c r="E49" s="22"/>
    </row>
    <row r="50" spans="2:5" ht="13.15" customHeight="1">
      <c r="B50" s="21"/>
      <c r="C50" s="31" t="s">
        <v>42</v>
      </c>
      <c r="D50" s="22"/>
      <c r="E50" s="22"/>
    </row>
    <row r="51" spans="2:5" ht="13.15" customHeight="1">
      <c r="B51" s="21"/>
      <c r="C51" s="32"/>
      <c r="D51" s="22"/>
      <c r="E51" s="22"/>
    </row>
    <row r="52" spans="2:5" ht="13.15" customHeight="1">
      <c r="B52" s="21"/>
      <c r="C52" s="33" t="s">
        <v>48</v>
      </c>
      <c r="E52" s="33"/>
    </row>
    <row r="53" spans="2:5" ht="13.15" customHeight="1">
      <c r="B53" s="21"/>
      <c r="C53" s="18"/>
      <c r="D53" s="22"/>
      <c r="E53" s="22"/>
    </row>
    <row r="54" spans="2:5" ht="13.15" customHeight="1">
      <c r="B54" s="21"/>
      <c r="C54" s="1" t="s">
        <v>45</v>
      </c>
      <c r="D54" s="22"/>
      <c r="E54" s="22"/>
    </row>
    <row r="55" spans="2:5" ht="13.15" customHeight="1">
      <c r="B55" s="21"/>
      <c r="C55" s="1" t="s">
        <v>46</v>
      </c>
      <c r="D55" s="22"/>
      <c r="E55" s="22"/>
    </row>
    <row r="56" spans="2:5" ht="13.15" customHeight="1">
      <c r="B56" s="21"/>
      <c r="C56" s="1" t="s">
        <v>43</v>
      </c>
      <c r="D56" s="22"/>
      <c r="E56" s="22"/>
    </row>
    <row r="57" spans="2:5" ht="15" customHeight="1">
      <c r="B57" s="21"/>
      <c r="C57" s="1" t="s">
        <v>44</v>
      </c>
      <c r="D57" s="22"/>
      <c r="E57" s="22"/>
    </row>
    <row r="58" spans="2:5" ht="17.100000000000001" customHeight="1">
      <c r="B58" s="21"/>
      <c r="C58" s="18"/>
      <c r="D58" s="18"/>
      <c r="E58" s="22"/>
    </row>
    <row r="59" spans="2:5" ht="17.100000000000001" customHeight="1">
      <c r="B59" s="34"/>
      <c r="C59" s="35"/>
      <c r="D59" s="35"/>
      <c r="E59" s="36"/>
    </row>
    <row r="60" spans="2:5" ht="17.100000000000001" customHeight="1">
      <c r="B60" s="34"/>
      <c r="C60" s="35"/>
      <c r="D60" s="35"/>
      <c r="E60" s="36"/>
    </row>
    <row r="61" spans="2:5" ht="17.100000000000001" customHeight="1">
      <c r="B61" s="34"/>
      <c r="C61" s="35"/>
      <c r="D61" s="37"/>
      <c r="E61" s="36"/>
    </row>
    <row r="62" spans="2:5" ht="17.100000000000001" customHeight="1">
      <c r="B62" s="35"/>
      <c r="C62" s="35"/>
      <c r="D62" s="35"/>
      <c r="E62" s="36"/>
    </row>
    <row r="63" spans="2:5" ht="17.100000000000001" customHeight="1">
      <c r="E63" s="38"/>
    </row>
    <row r="64" spans="2:5" ht="17.100000000000001" customHeight="1"/>
    <row r="65" spans="3:3" ht="17.100000000000001" customHeight="1"/>
    <row r="66" spans="3:3" ht="17.100000000000001" customHeight="1"/>
    <row r="67" spans="3:3" ht="17.100000000000001" customHeight="1"/>
    <row r="68" spans="3:3" ht="17.100000000000001" customHeight="1"/>
    <row r="69" spans="3:3" ht="17.100000000000001" customHeight="1"/>
    <row r="70" spans="3:3" ht="17.100000000000001" customHeight="1"/>
    <row r="71" spans="3:3" ht="19.899999999999999" customHeight="1"/>
    <row r="72" spans="3:3" ht="19.899999999999999" customHeight="1"/>
    <row r="73" spans="3:3" ht="19.899999999999999" customHeight="1"/>
    <row r="74" spans="3:3" ht="19.899999999999999" customHeight="1"/>
    <row r="75" spans="3:3" ht="15">
      <c r="C75" s="39"/>
    </row>
  </sheetData>
  <pageMargins left="0.23622047244094502" right="0.23622047244094502" top="0.31496062992126012" bottom="0.31496062992126012" header="0.31496062992126012" footer="0.31496062992126012"/>
  <pageSetup paperSize="9" scale="88" fitToWidth="0" fitToHeight="0" pageOrder="overThenDown" orientation="landscape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revision>24</cp:revision>
  <cp:lastPrinted>2019-06-14T10:25:29Z</cp:lastPrinted>
  <dcterms:created xsi:type="dcterms:W3CDTF">2009-04-16T11:32:48Z</dcterms:created>
  <dcterms:modified xsi:type="dcterms:W3CDTF">2020-08-01T18:05:14Z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