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000" windowHeight="76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2" i="1"/>
  <c r="F49"/>
  <c r="F41"/>
  <c r="E57" s="1"/>
  <c r="I10"/>
  <c r="E56" s="1"/>
  <c r="E58" l="1"/>
  <c r="F60" s="1"/>
</calcChain>
</file>

<file path=xl/sharedStrings.xml><?xml version="1.0" encoding="utf-8"?>
<sst xmlns="http://schemas.openxmlformats.org/spreadsheetml/2006/main" count="66" uniqueCount="64">
  <si>
    <t>I. Доходы:</t>
  </si>
  <si>
    <t>Взносы членов ДНП</t>
  </si>
  <si>
    <t>сумма взносов</t>
  </si>
  <si>
    <t>кол-во уч-в</t>
  </si>
  <si>
    <t>неплатильщики</t>
  </si>
  <si>
    <t>Членские взносы</t>
  </si>
  <si>
    <t>итого:</t>
  </si>
  <si>
    <t>II. Расходы:</t>
  </si>
  <si>
    <t>Обязательные платежи</t>
  </si>
  <si>
    <t>в том числе</t>
  </si>
  <si>
    <t>Налоги</t>
  </si>
  <si>
    <t>На ОПС страхавая часть</t>
  </si>
  <si>
    <t>На ОМС</t>
  </si>
  <si>
    <t>На ОСС временная нетрудоспособность</t>
  </si>
  <si>
    <t>На ОСС травматизм</t>
  </si>
  <si>
    <t>НДФЛ 13%</t>
  </si>
  <si>
    <t>Оплата труда работников</t>
  </si>
  <si>
    <t>Председатель</t>
  </si>
  <si>
    <t>Бухгалтер</t>
  </si>
  <si>
    <t>Электрик</t>
  </si>
  <si>
    <t>Оплата услуг связи</t>
  </si>
  <si>
    <t>Обслуживание расчетного счета в банке</t>
  </si>
  <si>
    <t>Комиссия банка</t>
  </si>
  <si>
    <t>Аренда земли</t>
  </si>
  <si>
    <t>Техобслуживание газопровода и газ.обор-ия</t>
  </si>
  <si>
    <t>Вывоз ТБО</t>
  </si>
  <si>
    <t>Снегоуборочные работы</t>
  </si>
  <si>
    <t>Аренда ДК</t>
  </si>
  <si>
    <t>Окос территории</t>
  </si>
  <si>
    <t>Канцтовары + бух.программа Контур</t>
  </si>
  <si>
    <t>почтовые расходы</t>
  </si>
  <si>
    <t>Интернет (сайт)</t>
  </si>
  <si>
    <t>Транспортные расходы, ГСМ</t>
  </si>
  <si>
    <t>Услуги нотариуса</t>
  </si>
  <si>
    <t>Услуги адвоката, гос.пошлина</t>
  </si>
  <si>
    <t>Строительство заезда перед шлагбаумом</t>
  </si>
  <si>
    <t>за счет взыск.долгов</t>
  </si>
  <si>
    <t>Строительство дороги к уч-ку 65</t>
  </si>
  <si>
    <t>не израсх.сметы 2018г.</t>
  </si>
  <si>
    <t>III. Баланс:</t>
  </si>
  <si>
    <t>Доходы (всего, руб.):</t>
  </si>
  <si>
    <t>Расходы (всего, руб.):</t>
  </si>
  <si>
    <t>Планирование</t>
  </si>
  <si>
    <t>ост. на начало</t>
  </si>
  <si>
    <t>Факт. расход</t>
  </si>
  <si>
    <t>Факт.приход</t>
  </si>
  <si>
    <t>Отчет по расходованию сметы за 2019 год</t>
  </si>
  <si>
    <t>СНТ "Прожектор"</t>
  </si>
  <si>
    <t>Электроэнергия</t>
  </si>
  <si>
    <t>Банк</t>
  </si>
  <si>
    <t>ИП "Ижевский" паспорт отходов</t>
  </si>
  <si>
    <t>ООО "Капитал" геодезия</t>
  </si>
  <si>
    <t>Взысканы целевые  и взносы прошлого периода</t>
  </si>
  <si>
    <t>Субаренда</t>
  </si>
  <si>
    <t>Установка светильников возле участков</t>
  </si>
  <si>
    <t>Члены СНТ</t>
  </si>
  <si>
    <t>Электропотребление видеокамер + шлагбаум</t>
  </si>
  <si>
    <t>Оплата элект-ии уличного освещения</t>
  </si>
  <si>
    <t>ВСЕГО:</t>
  </si>
  <si>
    <t>Остаток на 01.01.2020г.</t>
  </si>
  <si>
    <t>Резервный фонд</t>
  </si>
  <si>
    <t>ИТОГО:</t>
  </si>
  <si>
    <t>СНТ</t>
  </si>
  <si>
    <t xml:space="preserve">ООО "Локит"  шлагбаум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</si>
</sst>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&quot; &quot;[$€-407];[Red]&quot;-&quot;#,##0.00&quot; &quot;[$€-407]"/>
    <numFmt numFmtId="165" formatCode="#,##0.00\ _₽;[Red]#,##0.00\ _₽"/>
  </numFmts>
  <fonts count="15">
    <font>
      <sz val="11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1"/>
      <charset val="204"/>
    </font>
    <font>
      <b/>
      <u/>
      <sz val="11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2"/>
      <color rgb="FF000000"/>
      <name val="Arial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 val="singleAccounting"/>
      <sz val="11"/>
      <color rgb="FF000000"/>
      <name val="Arial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4" fontId="3" fillId="3" borderId="0" xfId="0" applyNumberFormat="1" applyFont="1" applyFill="1" applyAlignment="1">
      <alignment horizontal="right"/>
    </xf>
    <xf numFmtId="4" fontId="4" fillId="3" borderId="0" xfId="0" applyNumberFormat="1" applyFont="1" applyFill="1"/>
    <xf numFmtId="0" fontId="6" fillId="0" borderId="0" xfId="0" applyFont="1" applyAlignment="1">
      <alignment horizontal="center"/>
    </xf>
    <xf numFmtId="4" fontId="4" fillId="0" borderId="0" xfId="0" applyNumberFormat="1" applyFont="1"/>
    <xf numFmtId="0" fontId="3" fillId="0" borderId="2" xfId="0" applyFont="1" applyBorder="1" applyAlignment="1">
      <alignment horizontal="right"/>
    </xf>
    <xf numFmtId="4" fontId="4" fillId="0" borderId="3" xfId="0" applyNumberFormat="1" applyFont="1" applyBorder="1"/>
    <xf numFmtId="4" fontId="3" fillId="3" borderId="4" xfId="0" applyNumberFormat="1" applyFont="1" applyFill="1" applyBorder="1"/>
    <xf numFmtId="0" fontId="3" fillId="0" borderId="5" xfId="0" applyFont="1" applyBorder="1" applyAlignment="1">
      <alignment horizontal="right"/>
    </xf>
    <xf numFmtId="4" fontId="3" fillId="0" borderId="6" xfId="0" applyNumberFormat="1" applyFont="1" applyBorder="1"/>
    <xf numFmtId="4" fontId="4" fillId="0" borderId="8" xfId="0" applyNumberFormat="1" applyFont="1" applyBorder="1"/>
    <xf numFmtId="0" fontId="7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4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/>
    <xf numFmtId="4" fontId="0" fillId="0" borderId="0" xfId="0" applyNumberFormat="1"/>
    <xf numFmtId="0" fontId="9" fillId="0" borderId="0" xfId="0" applyFont="1"/>
    <xf numFmtId="0" fontId="10" fillId="0" borderId="10" xfId="0" applyFont="1" applyBorder="1"/>
    <xf numFmtId="0" fontId="4" fillId="0" borderId="10" xfId="0" applyFont="1" applyBorder="1"/>
    <xf numFmtId="4" fontId="3" fillId="0" borderId="10" xfId="0" applyNumberFormat="1" applyFont="1" applyBorder="1"/>
    <xf numFmtId="4" fontId="4" fillId="0" borderId="10" xfId="0" applyNumberFormat="1" applyFont="1" applyBorder="1"/>
    <xf numFmtId="4" fontId="4" fillId="4" borderId="1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4" fontId="4" fillId="4" borderId="9" xfId="0" applyNumberFormat="1" applyFont="1" applyFill="1" applyBorder="1"/>
    <xf numFmtId="0" fontId="3" fillId="0" borderId="10" xfId="0" applyFont="1" applyBorder="1"/>
    <xf numFmtId="9" fontId="3" fillId="0" borderId="10" xfId="0" applyNumberFormat="1" applyFont="1" applyBorder="1"/>
    <xf numFmtId="4" fontId="3" fillId="3" borderId="10" xfId="0" applyNumberFormat="1" applyFont="1" applyFill="1" applyBorder="1" applyAlignment="1">
      <alignment horizontal="right"/>
    </xf>
    <xf numFmtId="4" fontId="4" fillId="3" borderId="10" xfId="0" applyNumberFormat="1" applyFont="1" applyFill="1" applyBorder="1"/>
    <xf numFmtId="0" fontId="11" fillId="0" borderId="0" xfId="0" applyFont="1"/>
    <xf numFmtId="0" fontId="3" fillId="0" borderId="11" xfId="0" applyFont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4" fillId="0" borderId="15" xfId="0" applyNumberFormat="1" applyFont="1" applyBorder="1"/>
    <xf numFmtId="4" fontId="4" fillId="3" borderId="15" xfId="0" applyNumberFormat="1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4" fontId="3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4" fillId="0" borderId="11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2" xfId="0" applyFont="1" applyFill="1" applyBorder="1"/>
    <xf numFmtId="4" fontId="3" fillId="0" borderId="15" xfId="0" applyNumberFormat="1" applyFont="1" applyBorder="1"/>
    <xf numFmtId="0" fontId="3" fillId="0" borderId="16" xfId="0" applyFont="1" applyBorder="1"/>
    <xf numFmtId="0" fontId="4" fillId="0" borderId="17" xfId="0" applyFont="1" applyBorder="1" applyAlignment="1"/>
    <xf numFmtId="0" fontId="3" fillId="0" borderId="17" xfId="0" applyFont="1" applyBorder="1"/>
    <xf numFmtId="0" fontId="3" fillId="2" borderId="17" xfId="0" applyFont="1" applyFill="1" applyBorder="1"/>
    <xf numFmtId="0" fontId="10" fillId="0" borderId="17" xfId="0" applyFont="1" applyBorder="1"/>
    <xf numFmtId="4" fontId="3" fillId="0" borderId="17" xfId="0" applyNumberFormat="1" applyFont="1" applyBorder="1"/>
    <xf numFmtId="4" fontId="3" fillId="0" borderId="18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10" fillId="0" borderId="0" xfId="0" applyFont="1" applyBorder="1"/>
    <xf numFmtId="4" fontId="3" fillId="0" borderId="0" xfId="0" applyNumberFormat="1" applyFont="1" applyBorder="1"/>
    <xf numFmtId="0" fontId="5" fillId="0" borderId="11" xfId="0" applyFont="1" applyBorder="1" applyAlignment="1">
      <alignment horizontal="center"/>
    </xf>
    <xf numFmtId="165" fontId="3" fillId="0" borderId="17" xfId="0" applyNumberFormat="1" applyFont="1" applyBorder="1"/>
    <xf numFmtId="0" fontId="3" fillId="6" borderId="12" xfId="0" applyFont="1" applyFill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2" xfId="0" applyFont="1" applyBorder="1"/>
    <xf numFmtId="0" fontId="10" fillId="0" borderId="12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4" fillId="0" borderId="20" xfId="0" applyFont="1" applyBorder="1" applyAlignment="1">
      <alignment horizontal="center"/>
    </xf>
    <xf numFmtId="43" fontId="12" fillId="6" borderId="19" xfId="0" applyNumberFormat="1" applyFont="1" applyFill="1" applyBorder="1" applyAlignment="1">
      <alignment horizontal="right"/>
    </xf>
    <xf numFmtId="43" fontId="4" fillId="6" borderId="19" xfId="0" applyNumberFormat="1" applyFont="1" applyFill="1" applyBorder="1" applyAlignment="1">
      <alignment horizontal="center"/>
    </xf>
    <xf numFmtId="43" fontId="4" fillId="6" borderId="21" xfId="0" applyNumberFormat="1" applyFont="1" applyFill="1" applyBorder="1" applyAlignment="1">
      <alignment horizontal="center"/>
    </xf>
    <xf numFmtId="43" fontId="13" fillId="0" borderId="0" xfId="0" applyNumberFormat="1" applyFont="1"/>
    <xf numFmtId="4" fontId="14" fillId="0" borderId="0" xfId="0" applyNumberFormat="1" applyFont="1"/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85"/>
  <sheetViews>
    <sheetView tabSelected="1" topLeftCell="A21" workbookViewId="0">
      <selection activeCell="D43" sqref="D43"/>
    </sheetView>
  </sheetViews>
  <sheetFormatPr defaultRowHeight="14.25"/>
  <cols>
    <col min="1" max="2" width="3.75" customWidth="1"/>
    <col min="3" max="3" width="42.125" customWidth="1"/>
    <col min="4" max="4" width="14.375" customWidth="1"/>
    <col min="5" max="5" width="13.125" customWidth="1"/>
    <col min="6" max="6" width="15.25" customWidth="1"/>
    <col min="7" max="7" width="1.75" hidden="1" customWidth="1"/>
    <col min="8" max="8" width="14.125" customWidth="1"/>
    <col min="9" max="9" width="13.125" customWidth="1"/>
    <col min="10" max="10" width="9" customWidth="1"/>
  </cols>
  <sheetData>
    <row r="1" spans="2:9" ht="22.5" customHeight="1">
      <c r="B1" s="1"/>
      <c r="C1" s="3"/>
      <c r="D1" s="39" t="s">
        <v>46</v>
      </c>
      <c r="E1" s="1"/>
      <c r="F1" s="1"/>
      <c r="G1" s="1"/>
      <c r="H1" s="1"/>
      <c r="I1" s="1"/>
    </row>
    <row r="2" spans="2:9" ht="13.15" customHeight="1">
      <c r="B2" s="1"/>
      <c r="C2" s="3"/>
      <c r="D2" s="4"/>
      <c r="E2" s="1"/>
      <c r="F2" s="1"/>
      <c r="G2" s="1"/>
      <c r="H2" s="1"/>
      <c r="I2" s="1"/>
    </row>
    <row r="3" spans="2:9" ht="13.15" customHeight="1">
      <c r="B3" s="1"/>
      <c r="C3" s="5"/>
      <c r="D3" s="1"/>
      <c r="E3" s="1"/>
      <c r="F3" s="1"/>
      <c r="G3" s="1"/>
      <c r="H3" s="33" t="s">
        <v>43</v>
      </c>
      <c r="I3" s="32">
        <v>879449.38</v>
      </c>
    </row>
    <row r="4" spans="2:9" ht="13.15" customHeight="1" thickBot="1">
      <c r="B4" s="1"/>
      <c r="C4" s="2" t="s">
        <v>0</v>
      </c>
      <c r="D4" s="1"/>
      <c r="E4" s="1"/>
      <c r="F4" s="1"/>
    </row>
    <row r="5" spans="2:9" ht="13.15" customHeight="1">
      <c r="B5" s="51"/>
      <c r="C5" s="41" t="s">
        <v>1</v>
      </c>
      <c r="D5" s="41" t="s">
        <v>2</v>
      </c>
      <c r="E5" s="41" t="s">
        <v>3</v>
      </c>
      <c r="F5" s="52" t="s">
        <v>4</v>
      </c>
      <c r="G5" s="53"/>
      <c r="H5" s="41" t="s">
        <v>42</v>
      </c>
      <c r="I5" s="42" t="s">
        <v>45</v>
      </c>
    </row>
    <row r="6" spans="2:9" ht="13.15" customHeight="1">
      <c r="B6" s="43">
        <v>1</v>
      </c>
      <c r="C6" s="35" t="s">
        <v>5</v>
      </c>
      <c r="D6" s="30">
        <v>18000</v>
      </c>
      <c r="E6" s="30">
        <v>68</v>
      </c>
      <c r="F6" s="36">
        <v>0.15</v>
      </c>
      <c r="G6" s="35"/>
      <c r="H6" s="30">
        <v>1040400</v>
      </c>
      <c r="I6" s="54">
        <v>1084335</v>
      </c>
    </row>
    <row r="7" spans="2:9" ht="13.15" customHeight="1">
      <c r="B7" s="43">
        <v>2</v>
      </c>
      <c r="C7" s="35" t="s">
        <v>52</v>
      </c>
      <c r="D7" s="35"/>
      <c r="E7" s="35"/>
      <c r="F7" s="35"/>
      <c r="G7" s="35"/>
      <c r="H7" s="30">
        <v>627250</v>
      </c>
      <c r="I7" s="54">
        <v>885299</v>
      </c>
    </row>
    <row r="8" spans="2:9" ht="13.15" customHeight="1">
      <c r="B8" s="43">
        <v>3</v>
      </c>
      <c r="C8" s="35" t="s">
        <v>47</v>
      </c>
      <c r="D8" s="35"/>
      <c r="E8" s="35"/>
      <c r="F8" s="35"/>
      <c r="G8" s="35"/>
      <c r="H8" s="30"/>
      <c r="I8" s="54">
        <v>142792</v>
      </c>
    </row>
    <row r="9" spans="2:9" ht="13.15" customHeight="1">
      <c r="B9" s="43">
        <v>4</v>
      </c>
      <c r="C9" s="35" t="s">
        <v>53</v>
      </c>
      <c r="D9" s="35"/>
      <c r="E9" s="35"/>
      <c r="F9" s="35"/>
      <c r="G9" s="35"/>
      <c r="H9" s="30"/>
      <c r="I9" s="54">
        <v>2126</v>
      </c>
    </row>
    <row r="10" spans="2:9" ht="13.15" customHeight="1" thickBot="1">
      <c r="B10" s="55"/>
      <c r="C10" s="56"/>
      <c r="D10" s="57"/>
      <c r="E10" s="57"/>
      <c r="F10" s="48" t="s">
        <v>6</v>
      </c>
      <c r="G10" s="58"/>
      <c r="H10" s="49">
        <v>1667650</v>
      </c>
      <c r="I10" s="50">
        <f>SUM(I6:I9)</f>
        <v>2114552</v>
      </c>
    </row>
    <row r="11" spans="2:9" ht="21.6" customHeight="1" thickBot="1">
      <c r="B11" s="1"/>
      <c r="C11" s="2" t="s">
        <v>7</v>
      </c>
      <c r="D11" s="1"/>
      <c r="E11" s="1"/>
      <c r="F11" s="1"/>
    </row>
    <row r="12" spans="2:9" ht="13.15" customHeight="1">
      <c r="B12" s="40"/>
      <c r="C12" s="41" t="s">
        <v>8</v>
      </c>
      <c r="D12" s="41" t="s">
        <v>9</v>
      </c>
      <c r="E12" s="41" t="s">
        <v>42</v>
      </c>
      <c r="F12" s="42" t="s">
        <v>44</v>
      </c>
    </row>
    <row r="13" spans="2:9" ht="13.15" customHeight="1">
      <c r="B13" s="43">
        <v>1</v>
      </c>
      <c r="C13" s="29" t="s">
        <v>10</v>
      </c>
      <c r="D13" s="31"/>
      <c r="E13" s="31"/>
      <c r="F13" s="44"/>
    </row>
    <row r="14" spans="2:9" ht="13.15" customHeight="1">
      <c r="B14" s="43"/>
      <c r="C14" s="35" t="s">
        <v>11</v>
      </c>
      <c r="D14" s="31"/>
      <c r="E14" s="31">
        <v>157872</v>
      </c>
      <c r="F14" s="44">
        <v>157872</v>
      </c>
    </row>
    <row r="15" spans="2:9" ht="13.15" customHeight="1">
      <c r="B15" s="43"/>
      <c r="C15" s="35" t="s">
        <v>12</v>
      </c>
      <c r="D15" s="31"/>
      <c r="E15" s="31">
        <v>36597.599999999999</v>
      </c>
      <c r="F15" s="44">
        <v>36597.599999999999</v>
      </c>
    </row>
    <row r="16" spans="2:9" ht="13.15" customHeight="1">
      <c r="B16" s="43"/>
      <c r="C16" s="35" t="s">
        <v>13</v>
      </c>
      <c r="D16" s="31"/>
      <c r="E16" s="31">
        <v>20810.400000000001</v>
      </c>
      <c r="F16" s="44">
        <v>20810.400000000001</v>
      </c>
    </row>
    <row r="17" spans="2:6" ht="13.15" customHeight="1">
      <c r="B17" s="43"/>
      <c r="C17" s="35" t="s">
        <v>14</v>
      </c>
      <c r="D17" s="31"/>
      <c r="E17" s="31">
        <v>1435.2</v>
      </c>
      <c r="F17" s="44">
        <v>993.07</v>
      </c>
    </row>
    <row r="18" spans="2:6" ht="13.15" customHeight="1">
      <c r="B18" s="43">
        <v>2</v>
      </c>
      <c r="C18" s="29" t="s">
        <v>15</v>
      </c>
      <c r="D18" s="31"/>
      <c r="E18" s="31">
        <v>93288</v>
      </c>
      <c r="F18" s="44">
        <v>93288</v>
      </c>
    </row>
    <row r="19" spans="2:6" ht="13.15" customHeight="1">
      <c r="B19" s="43">
        <v>3</v>
      </c>
      <c r="C19" s="29" t="s">
        <v>16</v>
      </c>
      <c r="D19" s="31"/>
      <c r="E19" s="31">
        <v>624000</v>
      </c>
      <c r="F19" s="44">
        <v>624000</v>
      </c>
    </row>
    <row r="20" spans="2:6" ht="13.15" customHeight="1">
      <c r="B20" s="43"/>
      <c r="C20" s="35" t="s">
        <v>17</v>
      </c>
      <c r="D20" s="30">
        <v>30000</v>
      </c>
      <c r="E20" s="31"/>
      <c r="F20" s="44"/>
    </row>
    <row r="21" spans="2:6" ht="13.15" customHeight="1">
      <c r="B21" s="43"/>
      <c r="C21" s="35" t="s">
        <v>18</v>
      </c>
      <c r="D21" s="30">
        <v>15000</v>
      </c>
      <c r="E21" s="31"/>
      <c r="F21" s="44"/>
    </row>
    <row r="22" spans="2:6" ht="13.15" customHeight="1">
      <c r="B22" s="43"/>
      <c r="C22" s="35" t="s">
        <v>19</v>
      </c>
      <c r="D22" s="30">
        <v>7000</v>
      </c>
      <c r="E22" s="31"/>
      <c r="F22" s="44"/>
    </row>
    <row r="23" spans="2:6" ht="13.15" customHeight="1">
      <c r="B23" s="43">
        <v>4</v>
      </c>
      <c r="C23" s="29" t="s">
        <v>20</v>
      </c>
      <c r="D23" s="31"/>
      <c r="E23" s="31">
        <v>6000</v>
      </c>
      <c r="F23" s="44">
        <v>6000</v>
      </c>
    </row>
    <row r="24" spans="2:6" ht="13.15" customHeight="1">
      <c r="B24" s="43">
        <v>5</v>
      </c>
      <c r="C24" s="29" t="s">
        <v>21</v>
      </c>
      <c r="D24" s="31"/>
      <c r="E24" s="31">
        <v>13200</v>
      </c>
      <c r="F24" s="44">
        <v>13200</v>
      </c>
    </row>
    <row r="25" spans="2:6" ht="13.15" customHeight="1">
      <c r="B25" s="43">
        <v>6</v>
      </c>
      <c r="C25" s="29" t="s">
        <v>22</v>
      </c>
      <c r="D25" s="31"/>
      <c r="E25" s="31">
        <v>10000</v>
      </c>
      <c r="F25" s="44">
        <v>5018</v>
      </c>
    </row>
    <row r="26" spans="2:6" ht="13.15" customHeight="1">
      <c r="B26" s="43">
        <v>7</v>
      </c>
      <c r="C26" s="29" t="s">
        <v>23</v>
      </c>
      <c r="D26" s="31"/>
      <c r="E26" s="31">
        <v>32000</v>
      </c>
      <c r="F26" s="44">
        <v>31559.200000000001</v>
      </c>
    </row>
    <row r="27" spans="2:6" ht="13.15" customHeight="1">
      <c r="B27" s="43">
        <v>8</v>
      </c>
      <c r="C27" s="29" t="s">
        <v>24</v>
      </c>
      <c r="D27" s="31"/>
      <c r="E27" s="31">
        <v>200000</v>
      </c>
      <c r="F27" s="44">
        <v>183528.62</v>
      </c>
    </row>
    <row r="28" spans="2:6" ht="13.15" customHeight="1">
      <c r="B28" s="43">
        <v>9</v>
      </c>
      <c r="C28" s="29" t="s">
        <v>25</v>
      </c>
      <c r="D28" s="37"/>
      <c r="E28" s="38">
        <v>160000</v>
      </c>
      <c r="F28" s="45">
        <v>158495.26</v>
      </c>
    </row>
    <row r="29" spans="2:6" ht="13.15" customHeight="1">
      <c r="B29" s="43">
        <v>10</v>
      </c>
      <c r="C29" s="29" t="s">
        <v>57</v>
      </c>
      <c r="D29" s="37"/>
      <c r="E29" s="38">
        <v>80000</v>
      </c>
      <c r="F29" s="45">
        <v>70000</v>
      </c>
    </row>
    <row r="30" spans="2:6" ht="13.15" customHeight="1">
      <c r="B30" s="43">
        <v>11</v>
      </c>
      <c r="C30" s="29" t="s">
        <v>26</v>
      </c>
      <c r="D30" s="37"/>
      <c r="E30" s="38">
        <v>40000</v>
      </c>
      <c r="F30" s="45">
        <v>23100</v>
      </c>
    </row>
    <row r="31" spans="2:6" ht="13.15" customHeight="1">
      <c r="B31" s="43">
        <v>12</v>
      </c>
      <c r="C31" s="29" t="s">
        <v>27</v>
      </c>
      <c r="D31" s="31"/>
      <c r="E31" s="31">
        <v>3000</v>
      </c>
      <c r="F31" s="44">
        <v>3000</v>
      </c>
    </row>
    <row r="32" spans="2:6" ht="13.15" customHeight="1">
      <c r="B32" s="43">
        <v>13</v>
      </c>
      <c r="C32" s="29" t="s">
        <v>28</v>
      </c>
      <c r="D32" s="31"/>
      <c r="E32" s="31">
        <v>60000</v>
      </c>
      <c r="F32" s="44">
        <v>60000</v>
      </c>
    </row>
    <row r="33" spans="2:6" ht="13.15" customHeight="1">
      <c r="B33" s="43">
        <v>14</v>
      </c>
      <c r="C33" s="29" t="s">
        <v>29</v>
      </c>
      <c r="D33" s="31"/>
      <c r="E33" s="31">
        <v>16000</v>
      </c>
      <c r="F33" s="44">
        <v>14000</v>
      </c>
    </row>
    <row r="34" spans="2:6" ht="13.15" customHeight="1">
      <c r="B34" s="43"/>
      <c r="C34" s="29" t="s">
        <v>30</v>
      </c>
      <c r="D34" s="31"/>
      <c r="E34" s="31"/>
      <c r="F34" s="44">
        <v>3943</v>
      </c>
    </row>
    <row r="35" spans="2:6" ht="13.15" customHeight="1">
      <c r="B35" s="43">
        <v>15</v>
      </c>
      <c r="C35" s="29" t="s">
        <v>31</v>
      </c>
      <c r="D35" s="31"/>
      <c r="E35" s="31">
        <v>3000</v>
      </c>
      <c r="F35" s="44">
        <v>1680</v>
      </c>
    </row>
    <row r="36" spans="2:6" ht="13.15" customHeight="1">
      <c r="B36" s="43">
        <v>16</v>
      </c>
      <c r="C36" s="29" t="s">
        <v>32</v>
      </c>
      <c r="D36" s="31"/>
      <c r="E36" s="31">
        <v>14400</v>
      </c>
      <c r="F36" s="44">
        <v>14400</v>
      </c>
    </row>
    <row r="37" spans="2:6" ht="13.15" customHeight="1">
      <c r="B37" s="43">
        <v>17</v>
      </c>
      <c r="C37" s="29" t="s">
        <v>33</v>
      </c>
      <c r="D37" s="31"/>
      <c r="E37" s="31">
        <v>2000</v>
      </c>
      <c r="F37" s="44">
        <v>7400</v>
      </c>
    </row>
    <row r="38" spans="2:6" ht="13.15" customHeight="1">
      <c r="B38" s="43">
        <v>18</v>
      </c>
      <c r="C38" s="29" t="s">
        <v>34</v>
      </c>
      <c r="D38" s="31"/>
      <c r="E38" s="31">
        <v>30000</v>
      </c>
      <c r="F38" s="44">
        <v>99777.62</v>
      </c>
    </row>
    <row r="39" spans="2:6" ht="13.15" customHeight="1">
      <c r="B39" s="43">
        <v>19</v>
      </c>
      <c r="C39" s="29" t="s">
        <v>56</v>
      </c>
      <c r="D39" s="31"/>
      <c r="E39" s="31">
        <v>3000</v>
      </c>
      <c r="F39" s="44">
        <v>3000</v>
      </c>
    </row>
    <row r="40" spans="2:6" ht="13.15" customHeight="1">
      <c r="B40" s="43">
        <v>20</v>
      </c>
      <c r="C40" s="29" t="s">
        <v>35</v>
      </c>
      <c r="D40" s="31"/>
      <c r="E40" s="31">
        <v>63000</v>
      </c>
      <c r="F40" s="44">
        <v>63000</v>
      </c>
    </row>
    <row r="41" spans="2:6" ht="30" customHeight="1" thickBot="1">
      <c r="B41" s="46"/>
      <c r="C41" s="47"/>
      <c r="D41" s="48" t="s">
        <v>6</v>
      </c>
      <c r="E41" s="49">
        <v>1669603.2</v>
      </c>
      <c r="F41" s="50">
        <f>SUM(F13:F40)</f>
        <v>1694662.77</v>
      </c>
    </row>
    <row r="42" spans="2:6" ht="13.15" customHeight="1">
      <c r="B42" s="7"/>
      <c r="C42" s="8"/>
      <c r="D42" s="9"/>
      <c r="E42" s="10"/>
      <c r="F42" s="1"/>
    </row>
    <row r="43" spans="2:6" ht="75.75" customHeight="1" thickBot="1">
      <c r="B43" s="7"/>
      <c r="C43" s="8"/>
      <c r="D43" s="9"/>
      <c r="E43" s="10"/>
      <c r="F43" s="1"/>
    </row>
    <row r="44" spans="2:6" ht="13.15" customHeight="1">
      <c r="B44" s="51">
        <v>1</v>
      </c>
      <c r="C44" s="72" t="s">
        <v>54</v>
      </c>
      <c r="D44" s="73" t="s">
        <v>36</v>
      </c>
      <c r="E44" s="74">
        <v>21640</v>
      </c>
      <c r="F44" s="75">
        <v>43280</v>
      </c>
    </row>
    <row r="45" spans="2:6" ht="14.45" customHeight="1">
      <c r="B45" s="43">
        <v>2</v>
      </c>
      <c r="C45" s="29" t="s">
        <v>37</v>
      </c>
      <c r="D45" s="28" t="s">
        <v>38</v>
      </c>
      <c r="E45" s="30">
        <v>196000</v>
      </c>
      <c r="F45" s="54">
        <v>201000</v>
      </c>
    </row>
    <row r="46" spans="2:6" ht="14.45" customHeight="1">
      <c r="B46" s="43"/>
      <c r="C46" s="35" t="s">
        <v>50</v>
      </c>
      <c r="D46" s="28"/>
      <c r="E46" s="30"/>
      <c r="F46" s="54">
        <v>7350</v>
      </c>
    </row>
    <row r="47" spans="2:6" ht="14.45" customHeight="1">
      <c r="B47" s="43"/>
      <c r="C47" s="35" t="s">
        <v>51</v>
      </c>
      <c r="D47" s="28"/>
      <c r="E47" s="30"/>
      <c r="F47" s="54">
        <v>9000</v>
      </c>
    </row>
    <row r="48" spans="2:6" ht="14.45" customHeight="1" thickBot="1">
      <c r="B48" s="46"/>
      <c r="C48" s="57" t="s">
        <v>63</v>
      </c>
      <c r="D48" s="59"/>
      <c r="E48" s="60"/>
      <c r="F48" s="61">
        <v>3617</v>
      </c>
    </row>
    <row r="49" spans="2:6" ht="22.5" customHeight="1" thickBot="1">
      <c r="B49" s="76"/>
      <c r="C49" s="77" t="s">
        <v>61</v>
      </c>
      <c r="D49" s="78"/>
      <c r="E49" s="78"/>
      <c r="F49" s="79">
        <f>SUM(F44:F48)</f>
        <v>264247</v>
      </c>
    </row>
    <row r="50" spans="2:6" ht="38.25" customHeight="1" thickBot="1">
      <c r="B50" s="62"/>
      <c r="C50" s="63"/>
      <c r="D50" s="64"/>
      <c r="E50" s="65"/>
      <c r="F50" s="65"/>
    </row>
    <row r="51" spans="2:6" ht="19.5" customHeight="1">
      <c r="B51" s="66"/>
      <c r="C51" s="68" t="s">
        <v>48</v>
      </c>
      <c r="D51" s="68" t="s">
        <v>49</v>
      </c>
      <c r="E51" s="69" t="s">
        <v>55</v>
      </c>
      <c r="F51" s="69" t="s">
        <v>62</v>
      </c>
    </row>
    <row r="52" spans="2:6" ht="14.45" customHeight="1" thickBot="1">
      <c r="B52" s="46"/>
      <c r="C52" s="57"/>
      <c r="D52" s="67">
        <v>1314245.8</v>
      </c>
      <c r="E52" s="60">
        <v>975390</v>
      </c>
      <c r="F52" s="60">
        <f>D52-E52</f>
        <v>338855.80000000005</v>
      </c>
    </row>
    <row r="53" spans="2:6" ht="14.45" customHeight="1">
      <c r="B53" s="62"/>
      <c r="C53" s="63"/>
      <c r="D53" s="64"/>
      <c r="E53" s="65"/>
      <c r="F53" s="65"/>
    </row>
    <row r="54" spans="2:6" ht="13.15" customHeight="1">
      <c r="B54" s="7"/>
      <c r="C54" s="8"/>
      <c r="D54" s="9"/>
      <c r="E54" s="10"/>
      <c r="F54" s="1"/>
    </row>
    <row r="55" spans="2:6" ht="13.15" customHeight="1" thickBot="1">
      <c r="B55" s="11"/>
      <c r="C55" s="2" t="s">
        <v>39</v>
      </c>
      <c r="D55" s="12"/>
      <c r="E55" s="12"/>
      <c r="F55" s="1"/>
    </row>
    <row r="56" spans="2:6" ht="14.25" customHeight="1">
      <c r="B56" s="11"/>
      <c r="C56" s="13" t="s">
        <v>40</v>
      </c>
      <c r="D56" s="14"/>
      <c r="E56" s="15">
        <f>I3+I10+E52</f>
        <v>3969391.38</v>
      </c>
      <c r="F56" s="1"/>
    </row>
    <row r="57" spans="2:6" ht="15.75" customHeight="1">
      <c r="B57" s="11"/>
      <c r="C57" s="16" t="s">
        <v>41</v>
      </c>
      <c r="D57" s="6"/>
      <c r="E57" s="17">
        <f>F41+F49+D52</f>
        <v>3273155.5700000003</v>
      </c>
      <c r="F57" s="1"/>
    </row>
    <row r="58" spans="2:6" ht="20.25" customHeight="1" thickBot="1">
      <c r="B58" s="11"/>
      <c r="C58" s="71" t="s">
        <v>59</v>
      </c>
      <c r="D58" s="18"/>
      <c r="E58" s="34">
        <f>E56-E57</f>
        <v>696235.80999999959</v>
      </c>
      <c r="F58" s="1"/>
    </row>
    <row r="59" spans="2:6" ht="21.75" customHeight="1">
      <c r="B59" s="11"/>
      <c r="C59" s="8"/>
      <c r="D59" s="81" t="s">
        <v>60</v>
      </c>
      <c r="E59" s="81">
        <v>2520000</v>
      </c>
    </row>
    <row r="60" spans="2:6" ht="30" customHeight="1">
      <c r="B60" s="11"/>
      <c r="C60" s="19"/>
      <c r="D60" s="12"/>
      <c r="E60" s="70" t="s">
        <v>58</v>
      </c>
      <c r="F60" s="80">
        <f>E58+E59</f>
        <v>3216235.8099999996</v>
      </c>
    </row>
    <row r="61" spans="2:6" ht="13.15" customHeight="1">
      <c r="B61" s="11"/>
      <c r="C61" s="20"/>
      <c r="D61" s="12"/>
      <c r="E61" s="12"/>
    </row>
    <row r="62" spans="2:6" ht="13.15" customHeight="1">
      <c r="B62" s="11"/>
      <c r="C62" s="21"/>
      <c r="E62" s="21"/>
    </row>
    <row r="63" spans="2:6" ht="13.15" customHeight="1">
      <c r="B63" s="11"/>
      <c r="C63" s="8"/>
      <c r="D63" s="12"/>
      <c r="E63" s="12"/>
    </row>
    <row r="64" spans="2:6" ht="13.15" customHeight="1">
      <c r="B64" s="11"/>
      <c r="C64" s="1"/>
      <c r="D64" s="12"/>
      <c r="E64" s="12"/>
    </row>
    <row r="65" spans="2:5" ht="13.15" customHeight="1">
      <c r="B65" s="11"/>
      <c r="C65" s="1"/>
      <c r="D65" s="12"/>
      <c r="E65" s="12"/>
    </row>
    <row r="66" spans="2:5" ht="13.15" customHeight="1">
      <c r="B66" s="11"/>
      <c r="C66" s="1"/>
      <c r="D66" s="12"/>
      <c r="E66" s="12"/>
    </row>
    <row r="67" spans="2:5" ht="15" customHeight="1">
      <c r="B67" s="11"/>
      <c r="C67" s="1"/>
      <c r="D67" s="12"/>
      <c r="E67" s="12"/>
    </row>
    <row r="68" spans="2:5" ht="17.100000000000001" customHeight="1">
      <c r="B68" s="11"/>
      <c r="C68" s="8"/>
      <c r="D68" s="8"/>
      <c r="E68" s="12"/>
    </row>
    <row r="69" spans="2:5" ht="17.100000000000001" customHeight="1">
      <c r="B69" s="22"/>
      <c r="C69" s="23"/>
      <c r="D69" s="23"/>
      <c r="E69" s="24"/>
    </row>
    <row r="70" spans="2:5" ht="17.100000000000001" customHeight="1">
      <c r="B70" s="22"/>
      <c r="C70" s="23"/>
      <c r="D70" s="23"/>
      <c r="E70" s="24"/>
    </row>
    <row r="71" spans="2:5" ht="17.100000000000001" customHeight="1">
      <c r="B71" s="22"/>
      <c r="C71" s="23"/>
      <c r="D71" s="25"/>
      <c r="E71" s="24"/>
    </row>
    <row r="72" spans="2:5" ht="17.100000000000001" customHeight="1">
      <c r="B72" s="23"/>
      <c r="C72" s="23"/>
      <c r="D72" s="23"/>
      <c r="E72" s="24"/>
    </row>
    <row r="73" spans="2:5" ht="17.100000000000001" customHeight="1">
      <c r="E73" s="26"/>
    </row>
    <row r="74" spans="2:5" ht="17.100000000000001" customHeight="1"/>
    <row r="75" spans="2:5" ht="17.100000000000001" customHeight="1"/>
    <row r="76" spans="2:5" ht="17.100000000000001" customHeight="1"/>
    <row r="77" spans="2:5" ht="17.100000000000001" customHeight="1"/>
    <row r="78" spans="2:5" ht="17.100000000000001" customHeight="1"/>
    <row r="79" spans="2:5" ht="17.100000000000001" customHeight="1"/>
    <row r="80" spans="2:5" ht="17.100000000000001" customHeight="1"/>
    <row r="81" spans="3:3" ht="19.899999999999999" customHeight="1"/>
    <row r="82" spans="3:3" ht="19.899999999999999" customHeight="1"/>
    <row r="83" spans="3:3" ht="19.899999999999999" customHeight="1"/>
    <row r="84" spans="3:3" ht="19.899999999999999" customHeight="1"/>
    <row r="85" spans="3:3" ht="15">
      <c r="C85" s="27"/>
    </row>
  </sheetData>
  <pageMargins left="0.23622047244094502" right="0.23622047244094502" top="0.31496062992126012" bottom="0.31496062992126012" header="0.31496062992126012" footer="0.31496062992126012"/>
  <pageSetup paperSize="9" scale="88" fitToWidth="0" fitToHeight="0" pageOrder="overThenDown" orientation="landscape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revision>24</cp:revision>
  <cp:lastPrinted>2020-07-27T07:55:43Z</cp:lastPrinted>
  <dcterms:created xsi:type="dcterms:W3CDTF">2009-04-16T11:32:48Z</dcterms:created>
  <dcterms:modified xsi:type="dcterms:W3CDTF">2020-08-01T17:56:20Z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