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xr:revisionPtr revIDLastSave="0" documentId="8_{55BAC99F-7556-DE41-83FC-76C6D13BA8CA}" xr6:coauthVersionLast="47" xr6:coauthVersionMax="47" xr10:uidLastSave="{00000000-0000-0000-0000-000000000000}"/>
  <bookViews>
    <workbookView xWindow="0" yWindow="0" windowWidth="20730" windowHeight="1176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E33" i="1"/>
  <c r="E37" i="1"/>
  <c r="H9" i="1"/>
  <c r="E36" i="1"/>
  <c r="E38" i="1"/>
</calcChain>
</file>

<file path=xl/sharedStrings.xml><?xml version="1.0" encoding="utf-8"?>
<sst xmlns="http://schemas.openxmlformats.org/spreadsheetml/2006/main" count="45" uniqueCount="45">
  <si>
    <t xml:space="preserve">Финансово-экономическое обоснование </t>
  </si>
  <si>
    <t>I. Доходы:</t>
  </si>
  <si>
    <t>Взносы членов ДНП</t>
  </si>
  <si>
    <t>сумма взносов</t>
  </si>
  <si>
    <t>кол-во уч-в</t>
  </si>
  <si>
    <t>общая сумма</t>
  </si>
  <si>
    <t>Членские взносы</t>
  </si>
  <si>
    <t>итого:</t>
  </si>
  <si>
    <t>II. Расходы:</t>
  </si>
  <si>
    <t>Обязательные платежи</t>
  </si>
  <si>
    <t>за год</t>
  </si>
  <si>
    <t>Налоги</t>
  </si>
  <si>
    <t>На ОСС травматизм</t>
  </si>
  <si>
    <t>Председатель</t>
  </si>
  <si>
    <t>Обслуживание расчетного счета в банке</t>
  </si>
  <si>
    <t>Аренда земли</t>
  </si>
  <si>
    <t>Вывоз ТБО</t>
  </si>
  <si>
    <t>Снегоуборочные работы</t>
  </si>
  <si>
    <t>Аренда ДК</t>
  </si>
  <si>
    <t>Интернет (сайт)</t>
  </si>
  <si>
    <t>III. Баланс:</t>
  </si>
  <si>
    <t>Доходы (всего, руб.):</t>
  </si>
  <si>
    <t>Расходы (всего, руб.):</t>
  </si>
  <si>
    <t>Баланс доходов и расходов (руб.):</t>
  </si>
  <si>
    <t>ЗАКЛЮЧЕНИЕ:</t>
  </si>
  <si>
    <t>садоводства и огороднечества для собственных нужд и о внесении изменений в отдельные законодательные</t>
  </si>
  <si>
    <t>акты Российской Федерации от 29.07.2017г. № 217-ФЗ</t>
  </si>
  <si>
    <t>Оплата элект-ии уличного освещения</t>
  </si>
  <si>
    <t>Канцтовары + бух.программа Контур + почтовые расходы</t>
  </si>
  <si>
    <t>ЕНП (единый налоговый платеж)</t>
  </si>
  <si>
    <t xml:space="preserve">Оплата труда работников </t>
  </si>
  <si>
    <t>в месяц (чистыми)</t>
  </si>
  <si>
    <t>Услуги нотариуса (юриста)</t>
  </si>
  <si>
    <t xml:space="preserve">Замена уличных светильников </t>
  </si>
  <si>
    <t xml:space="preserve">Окос </t>
  </si>
  <si>
    <t xml:space="preserve">Бухгалтер </t>
  </si>
  <si>
    <t xml:space="preserve">                             суммы членских взносов СНТ "ГОРОДОК" на 2026 год</t>
  </si>
  <si>
    <t>ост.на 01.01.2026г.</t>
  </si>
  <si>
    <t>*__ Финансово-экономическое обоснование суммы членских взносов на 2026 г. подготовлено на основе статистики</t>
  </si>
  <si>
    <t xml:space="preserve"> доходов и расходов СНТ 2024-2025гг. и с учетом положений Федерального закона "О ведении гражданами </t>
  </si>
  <si>
    <t xml:space="preserve"> Уборка территории (з/пл дворника +налоги)</t>
  </si>
  <si>
    <t>Вывоз пластика</t>
  </si>
  <si>
    <r>
      <t>Членский взнос на 2026 год предлагается установить в размере</t>
    </r>
    <r>
      <rPr>
        <b/>
        <u/>
        <sz val="10"/>
        <color rgb="FF000000"/>
        <rFont val="Times New Roman"/>
        <family val="1"/>
        <charset val="204"/>
      </rPr>
      <t xml:space="preserve"> 28 000 руб. с 1 участка</t>
    </r>
  </si>
  <si>
    <t>Ремонт шлагбаума</t>
  </si>
  <si>
    <t>Взносы СНТ "Прожектор" 7 уч.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</si>
</sst>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&quot; &quot;[$€-407];[Red]&quot;-&quot;#,##0.00&quot; &quot;[$€-407]"/>
  </numFmts>
  <fonts count="16">
    <font>
      <sz val="11"/>
      <color rgb="FF000000"/>
      <name val="Arial1"/>
      <charset val="204"/>
    </font>
    <font>
      <b/>
      <i/>
      <sz val="16"/>
      <color rgb="FF000000"/>
      <name val="Arial1"/>
      <charset val="204"/>
    </font>
    <font>
      <b/>
      <i/>
      <u/>
      <sz val="11"/>
      <color rgb="FF000000"/>
      <name val="Arial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sz val="12"/>
      <color rgb="FF000000"/>
      <name val="Arial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1"/>
      <charset val="204"/>
    </font>
    <font>
      <b/>
      <sz val="10"/>
      <color rgb="FF000000"/>
      <name val="Times New Roman1"/>
      <charset val="204"/>
    </font>
    <font>
      <u/>
      <sz val="10"/>
      <color rgb="FF000000"/>
      <name val="Times New Roman"/>
      <family val="1"/>
      <charset val="204"/>
    </font>
    <font>
      <u val="singleAccounting"/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color rgb="FF000000"/>
      <name val="Times New Roman1"/>
      <charset val="204"/>
    </font>
    <font>
      <u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/>
    <xf numFmtId="4" fontId="0" fillId="0" borderId="0" xfId="0" applyNumberForma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4" fontId="7" fillId="0" borderId="1" xfId="0" applyNumberFormat="1" applyFont="1" applyBorder="1"/>
    <xf numFmtId="4" fontId="8" fillId="0" borderId="1" xfId="0" applyNumberFormat="1" applyFont="1" applyBorder="1"/>
    <xf numFmtId="4" fontId="7" fillId="3" borderId="4" xfId="0" applyNumberFormat="1" applyFont="1" applyFill="1" applyBorder="1"/>
    <xf numFmtId="4" fontId="7" fillId="0" borderId="6" xfId="0" applyNumberFormat="1" applyFont="1" applyBorder="1"/>
    <xf numFmtId="4" fontId="7" fillId="0" borderId="9" xfId="0" applyNumberFormat="1" applyFont="1" applyBorder="1"/>
    <xf numFmtId="4" fontId="7" fillId="2" borderId="1" xfId="0" applyNumberFormat="1" applyFont="1" applyFill="1" applyBorder="1"/>
    <xf numFmtId="3" fontId="8" fillId="0" borderId="1" xfId="0" applyNumberFormat="1" applyFont="1" applyBorder="1"/>
    <xf numFmtId="0" fontId="8" fillId="2" borderId="1" xfId="0" applyFont="1" applyFill="1" applyBorder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/>
    <xf numFmtId="4" fontId="8" fillId="3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4" fontId="8" fillId="3" borderId="0" xfId="0" applyNumberFormat="1" applyFont="1" applyFill="1" applyAlignment="1">
      <alignment horizontal="right"/>
    </xf>
    <xf numFmtId="4" fontId="7" fillId="3" borderId="0" xfId="0" applyNumberFormat="1" applyFont="1" applyFill="1"/>
    <xf numFmtId="0" fontId="10" fillId="0" borderId="0" xfId="0" applyFont="1" applyAlignment="1">
      <alignment horizontal="center"/>
    </xf>
    <xf numFmtId="4" fontId="7" fillId="0" borderId="0" xfId="0" applyNumberFormat="1" applyFont="1"/>
    <xf numFmtId="0" fontId="8" fillId="0" borderId="2" xfId="0" applyFont="1" applyBorder="1" applyAlignment="1">
      <alignment horizontal="right"/>
    </xf>
    <xf numFmtId="4" fontId="7" fillId="0" borderId="3" xfId="0" applyNumberFormat="1" applyFont="1" applyBorder="1"/>
    <xf numFmtId="0" fontId="8" fillId="0" borderId="5" xfId="0" applyFont="1" applyBorder="1" applyAlignment="1">
      <alignment horizontal="right"/>
    </xf>
    <xf numFmtId="164" fontId="9" fillId="0" borderId="0" xfId="0" applyNumberFormat="1" applyFont="1"/>
    <xf numFmtId="0" fontId="8" fillId="0" borderId="7" xfId="0" applyFont="1" applyBorder="1" applyAlignment="1">
      <alignment horizontal="right"/>
    </xf>
    <xf numFmtId="4" fontId="7" fillId="0" borderId="8" xfId="0" applyNumberFormat="1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12" fillId="0" borderId="0" xfId="0" applyNumberFormat="1" applyFont="1"/>
    <xf numFmtId="0" fontId="13" fillId="0" borderId="0" xfId="0" applyFont="1" applyAlignment="1">
      <alignment horizontal="right"/>
    </xf>
    <xf numFmtId="0" fontId="8" fillId="3" borderId="0" xfId="0" applyFont="1" applyFill="1" applyAlignment="1">
      <alignment horizontal="right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4" fontId="14" fillId="0" borderId="0" xfId="0" applyNumberFormat="1" applyFont="1"/>
    <xf numFmtId="4" fontId="8" fillId="3" borderId="1" xfId="0" applyNumberFormat="1" applyFont="1" applyFill="1" applyBorder="1"/>
    <xf numFmtId="4" fontId="8" fillId="0" borderId="11" xfId="0" applyNumberFormat="1" applyFont="1" applyBorder="1"/>
    <xf numFmtId="4" fontId="8" fillId="0" borderId="10" xfId="0" applyNumberFormat="1" applyFont="1" applyBorder="1"/>
    <xf numFmtId="0" fontId="7" fillId="0" borderId="12" xfId="0" applyFont="1" applyBorder="1"/>
    <xf numFmtId="4" fontId="8" fillId="0" borderId="12" xfId="0" applyNumberFormat="1" applyFont="1" applyBorder="1"/>
    <xf numFmtId="0" fontId="15" fillId="0" borderId="0" xfId="0" applyFont="1"/>
    <xf numFmtId="164" fontId="11" fillId="0" borderId="0" xfId="0" applyNumberFormat="1" applyFont="1"/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5"/>
  <sheetViews>
    <sheetView tabSelected="1" topLeftCell="C1" workbookViewId="0">
      <selection activeCell="C32" sqref="C32"/>
    </sheetView>
  </sheetViews>
  <sheetFormatPr defaultRowHeight="13.5"/>
  <cols>
    <col min="1" max="2" width="3.796875" customWidth="1"/>
    <col min="3" max="3" width="46.828125" customWidth="1"/>
    <col min="4" max="4" width="13.1171875" customWidth="1"/>
    <col min="5" max="5" width="12.2578125" customWidth="1"/>
    <col min="6" max="6" width="1.71484375" hidden="1" customWidth="1"/>
    <col min="7" max="7" width="16.1796875" hidden="1" customWidth="1"/>
    <col min="8" max="8" width="11.765625" customWidth="1"/>
    <col min="9" max="9" width="8.94921875" customWidth="1"/>
  </cols>
  <sheetData>
    <row r="1" spans="2:8" ht="39" customHeight="1">
      <c r="B1" s="23"/>
      <c r="C1" s="1"/>
      <c r="D1" s="2" t="s">
        <v>0</v>
      </c>
      <c r="E1" s="23"/>
      <c r="F1" s="23"/>
      <c r="G1" s="23"/>
      <c r="H1" s="23"/>
    </row>
    <row r="2" spans="2:8" ht="13.15" customHeight="1">
      <c r="B2" s="23"/>
      <c r="C2" s="3" t="s">
        <v>36</v>
      </c>
      <c r="D2" s="4"/>
      <c r="E2" s="23"/>
      <c r="F2" s="23"/>
      <c r="G2" s="23"/>
      <c r="H2" s="23"/>
    </row>
    <row r="3" spans="2:8" ht="37.5" customHeight="1">
      <c r="B3" s="23"/>
      <c r="C3" s="43"/>
      <c r="D3" s="44"/>
      <c r="E3" s="57" t="s">
        <v>37</v>
      </c>
      <c r="F3" s="23"/>
      <c r="G3" s="23"/>
      <c r="H3" s="58">
        <v>260030.59</v>
      </c>
    </row>
    <row r="4" spans="2:8" ht="17.25" customHeight="1">
      <c r="B4" s="23"/>
      <c r="C4" s="43"/>
      <c r="D4" s="44"/>
      <c r="E4" s="23"/>
      <c r="F4" s="23"/>
      <c r="G4" s="23"/>
      <c r="H4" s="45"/>
    </row>
    <row r="5" spans="2:8" ht="13.15" customHeight="1">
      <c r="B5" s="23"/>
      <c r="C5" s="24" t="s">
        <v>1</v>
      </c>
      <c r="D5" s="23"/>
      <c r="E5" s="23"/>
      <c r="F5" s="25"/>
      <c r="G5" s="25"/>
      <c r="H5" s="25"/>
    </row>
    <row r="6" spans="2:8" ht="13.15" customHeight="1">
      <c r="B6" s="26"/>
      <c r="C6" s="27" t="s">
        <v>2</v>
      </c>
      <c r="D6" s="27" t="s">
        <v>3</v>
      </c>
      <c r="E6" s="27" t="s">
        <v>4</v>
      </c>
      <c r="F6" s="22"/>
      <c r="G6" s="22"/>
      <c r="H6" s="27" t="s">
        <v>5</v>
      </c>
    </row>
    <row r="7" spans="2:8" ht="13.15" customHeight="1">
      <c r="B7" s="26">
        <v>1</v>
      </c>
      <c r="C7" s="12" t="s">
        <v>6</v>
      </c>
      <c r="D7" s="16">
        <v>28000</v>
      </c>
      <c r="E7" s="21">
        <v>71</v>
      </c>
      <c r="F7" s="12"/>
      <c r="G7" s="12"/>
      <c r="H7" s="16">
        <v>1988000</v>
      </c>
    </row>
    <row r="8" spans="2:8" ht="13.15" customHeight="1">
      <c r="B8" s="26">
        <v>2</v>
      </c>
      <c r="C8" s="12" t="s">
        <v>44</v>
      </c>
      <c r="D8" s="21">
        <v>10000</v>
      </c>
      <c r="E8" s="12">
        <v>7</v>
      </c>
      <c r="F8" s="12"/>
      <c r="G8" s="12"/>
      <c r="H8" s="16">
        <v>70000</v>
      </c>
    </row>
    <row r="9" spans="2:8" ht="15" customHeight="1">
      <c r="B9" s="12"/>
      <c r="C9" s="28"/>
      <c r="D9" s="12"/>
      <c r="E9" s="12"/>
      <c r="F9" s="22"/>
      <c r="G9" s="22"/>
      <c r="H9" s="20">
        <f>SUM(H7:H8)</f>
        <v>2058000</v>
      </c>
    </row>
    <row r="10" spans="2:8" ht="21.6" customHeight="1">
      <c r="B10" s="23"/>
      <c r="C10" s="24" t="s">
        <v>8</v>
      </c>
      <c r="D10" s="23"/>
      <c r="E10" s="23"/>
      <c r="F10" s="25"/>
      <c r="G10" s="25"/>
      <c r="H10" s="25"/>
    </row>
    <row r="11" spans="2:8" ht="13.15" customHeight="1">
      <c r="B11" s="12"/>
      <c r="C11" s="27" t="s">
        <v>9</v>
      </c>
      <c r="D11" s="27" t="s">
        <v>31</v>
      </c>
      <c r="E11" s="27" t="s">
        <v>10</v>
      </c>
      <c r="F11" s="25"/>
      <c r="G11" s="25"/>
      <c r="H11" s="25"/>
    </row>
    <row r="12" spans="2:8" ht="13.15" customHeight="1">
      <c r="B12" s="26">
        <v>1</v>
      </c>
      <c r="C12" s="11" t="s">
        <v>11</v>
      </c>
      <c r="D12" s="15"/>
      <c r="E12" s="15"/>
      <c r="F12" s="25"/>
      <c r="G12" s="25"/>
      <c r="H12" s="25"/>
    </row>
    <row r="13" spans="2:8" ht="13.15" customHeight="1">
      <c r="B13" s="26"/>
      <c r="C13" s="12" t="s">
        <v>29</v>
      </c>
      <c r="D13" s="16"/>
      <c r="E13" s="16">
        <v>397380</v>
      </c>
      <c r="F13" s="25"/>
      <c r="G13" s="25"/>
      <c r="H13" s="25"/>
    </row>
    <row r="14" spans="2:8" ht="13.15" customHeight="1">
      <c r="B14" s="26"/>
      <c r="C14" s="12" t="s">
        <v>12</v>
      </c>
      <c r="D14" s="16"/>
      <c r="E14" s="16">
        <v>1849</v>
      </c>
      <c r="F14" s="25"/>
      <c r="G14" s="25"/>
      <c r="H14" s="25"/>
    </row>
    <row r="15" spans="2:8" ht="13.15" customHeight="1">
      <c r="B15" s="26">
        <v>2</v>
      </c>
      <c r="C15" s="11" t="s">
        <v>30</v>
      </c>
      <c r="D15" s="16">
        <f>D17+D16</f>
        <v>67000</v>
      </c>
      <c r="E15" s="16">
        <f>D15*12</f>
        <v>804000</v>
      </c>
      <c r="F15" s="25"/>
      <c r="G15" s="25"/>
      <c r="H15" s="25"/>
    </row>
    <row r="16" spans="2:8" ht="13.15" customHeight="1">
      <c r="B16" s="26"/>
      <c r="C16" s="12" t="s">
        <v>13</v>
      </c>
      <c r="D16" s="16">
        <v>42000</v>
      </c>
      <c r="E16" s="16"/>
      <c r="F16" s="25"/>
      <c r="G16" s="25"/>
      <c r="H16" s="25"/>
    </row>
    <row r="17" spans="2:8" ht="13.15" customHeight="1">
      <c r="B17" s="26"/>
      <c r="C17" s="12" t="s">
        <v>35</v>
      </c>
      <c r="D17" s="16">
        <v>25000</v>
      </c>
      <c r="E17" s="16"/>
      <c r="F17" s="25"/>
      <c r="G17" s="25"/>
      <c r="H17" s="25"/>
    </row>
    <row r="18" spans="2:8" ht="13.15" customHeight="1">
      <c r="B18" s="26">
        <v>3</v>
      </c>
      <c r="C18" s="11" t="s">
        <v>14</v>
      </c>
      <c r="D18" s="16"/>
      <c r="E18" s="16">
        <v>20000</v>
      </c>
      <c r="F18" s="25"/>
      <c r="G18" s="25"/>
      <c r="H18" s="25"/>
    </row>
    <row r="19" spans="2:8" ht="13.15" customHeight="1">
      <c r="B19" s="26">
        <v>4</v>
      </c>
      <c r="C19" s="11" t="s">
        <v>15</v>
      </c>
      <c r="D19" s="16"/>
      <c r="E19" s="16">
        <v>5000</v>
      </c>
      <c r="F19" s="25"/>
      <c r="G19" s="25"/>
      <c r="H19" s="25"/>
    </row>
    <row r="20" spans="2:8" ht="13.15" customHeight="1">
      <c r="B20" s="26">
        <v>5</v>
      </c>
      <c r="C20" s="11" t="s">
        <v>16</v>
      </c>
      <c r="D20" s="29"/>
      <c r="E20" s="52">
        <v>370000</v>
      </c>
      <c r="F20" s="25"/>
      <c r="G20" s="25"/>
      <c r="H20" s="25"/>
    </row>
    <row r="21" spans="2:8" ht="13.15" customHeight="1">
      <c r="B21" s="26">
        <v>6</v>
      </c>
      <c r="C21" s="11" t="s">
        <v>41</v>
      </c>
      <c r="D21" s="29"/>
      <c r="E21" s="52">
        <v>18000</v>
      </c>
      <c r="F21" s="25"/>
      <c r="G21" s="25"/>
      <c r="H21" s="25"/>
    </row>
    <row r="22" spans="2:8" ht="13.15" customHeight="1">
      <c r="B22" s="26">
        <v>7</v>
      </c>
      <c r="C22" s="11" t="s">
        <v>27</v>
      </c>
      <c r="D22" s="29"/>
      <c r="E22" s="52">
        <v>100000</v>
      </c>
      <c r="F22" s="25"/>
      <c r="G22" s="25"/>
      <c r="H22" s="25"/>
    </row>
    <row r="23" spans="2:8" ht="13.15" customHeight="1">
      <c r="B23" s="26">
        <v>8</v>
      </c>
      <c r="C23" s="11" t="s">
        <v>17</v>
      </c>
      <c r="D23" s="29"/>
      <c r="E23" s="52">
        <v>150000</v>
      </c>
      <c r="F23" s="25"/>
      <c r="G23" s="25"/>
      <c r="H23" s="25"/>
    </row>
    <row r="24" spans="2:8" ht="13.15" customHeight="1">
      <c r="B24" s="26">
        <v>9</v>
      </c>
      <c r="C24" s="13" t="s">
        <v>34</v>
      </c>
      <c r="D24" s="16"/>
      <c r="E24" s="16">
        <v>50000</v>
      </c>
      <c r="F24" s="25"/>
      <c r="G24" s="25"/>
      <c r="H24" s="25"/>
    </row>
    <row r="25" spans="2:8" ht="13.15" customHeight="1">
      <c r="B25" s="26">
        <v>10</v>
      </c>
      <c r="C25" s="13" t="s">
        <v>40</v>
      </c>
      <c r="D25" s="53"/>
      <c r="E25" s="53">
        <v>197616</v>
      </c>
      <c r="F25" s="25"/>
      <c r="G25" s="25"/>
      <c r="H25" s="25"/>
    </row>
    <row r="26" spans="2:8" ht="13.15" customHeight="1">
      <c r="B26" s="26">
        <v>11</v>
      </c>
      <c r="C26" s="13" t="s">
        <v>18</v>
      </c>
      <c r="D26" s="53"/>
      <c r="E26" s="53">
        <v>10000</v>
      </c>
      <c r="F26" s="25"/>
      <c r="G26" s="25"/>
      <c r="H26" s="25"/>
    </row>
    <row r="27" spans="2:8" ht="13.15" customHeight="1">
      <c r="B27" s="26">
        <v>12</v>
      </c>
      <c r="C27" s="55" t="s">
        <v>28</v>
      </c>
      <c r="D27" s="56"/>
      <c r="E27" s="56">
        <v>40000</v>
      </c>
      <c r="F27" s="25"/>
      <c r="G27" s="25"/>
      <c r="H27" s="25"/>
    </row>
    <row r="28" spans="2:8" ht="13.15" customHeight="1">
      <c r="B28" s="26">
        <v>13</v>
      </c>
      <c r="C28" s="14" t="s">
        <v>19</v>
      </c>
      <c r="D28" s="54"/>
      <c r="E28" s="54">
        <v>5000</v>
      </c>
      <c r="F28" s="25"/>
      <c r="G28" s="25"/>
      <c r="H28" s="25"/>
    </row>
    <row r="29" spans="2:8" ht="13.15" customHeight="1">
      <c r="B29" s="26">
        <v>14</v>
      </c>
      <c r="C29" s="11" t="s">
        <v>32</v>
      </c>
      <c r="D29" s="16"/>
      <c r="E29" s="16">
        <v>15000</v>
      </c>
      <c r="F29" s="25"/>
      <c r="G29" s="25"/>
      <c r="H29" s="25"/>
    </row>
    <row r="30" spans="2:8" ht="13.15" customHeight="1">
      <c r="B30" s="26">
        <v>15</v>
      </c>
      <c r="C30" s="11" t="s">
        <v>33</v>
      </c>
      <c r="D30" s="16"/>
      <c r="E30" s="16">
        <v>60000</v>
      </c>
      <c r="F30" s="25"/>
      <c r="G30" s="25"/>
      <c r="H30" s="25"/>
    </row>
    <row r="31" spans="2:8" ht="13.15" customHeight="1">
      <c r="B31" s="26">
        <v>16</v>
      </c>
      <c r="C31" s="11" t="s">
        <v>43</v>
      </c>
      <c r="D31" s="16"/>
      <c r="E31" s="16">
        <v>75000</v>
      </c>
      <c r="F31" s="25"/>
      <c r="G31" s="25"/>
      <c r="H31" s="25"/>
    </row>
    <row r="32" spans="2:8" ht="13.15" customHeight="1">
      <c r="B32" s="26"/>
      <c r="C32" s="11"/>
      <c r="D32" s="15"/>
      <c r="E32" s="16"/>
      <c r="F32" s="25"/>
      <c r="G32" s="25"/>
      <c r="H32" s="25"/>
    </row>
    <row r="33" spans="2:8" ht="13.15" customHeight="1">
      <c r="B33" s="26"/>
      <c r="C33" s="11"/>
      <c r="D33" s="30" t="s">
        <v>7</v>
      </c>
      <c r="E33" s="20">
        <f>SUM(E13:E32)</f>
        <v>2318845</v>
      </c>
      <c r="F33" s="25"/>
      <c r="G33" s="25"/>
      <c r="H33" s="25"/>
    </row>
    <row r="34" spans="2:8" ht="13.15" customHeight="1">
      <c r="B34" s="31"/>
      <c r="C34" s="32"/>
      <c r="D34" s="33"/>
      <c r="E34" s="34"/>
      <c r="F34" s="25"/>
      <c r="G34" s="25"/>
      <c r="H34" s="25"/>
    </row>
    <row r="35" spans="2:8" ht="13.15" customHeight="1" thickBot="1">
      <c r="B35" s="35"/>
      <c r="C35" s="24" t="s">
        <v>20</v>
      </c>
      <c r="D35" s="36"/>
      <c r="E35" s="36"/>
      <c r="F35" s="25"/>
      <c r="G35" s="25"/>
      <c r="H35" s="25"/>
    </row>
    <row r="36" spans="2:8" ht="13.15" customHeight="1">
      <c r="B36" s="35"/>
      <c r="C36" s="37" t="s">
        <v>21</v>
      </c>
      <c r="D36" s="38"/>
      <c r="E36" s="17">
        <f>H3+H9</f>
        <v>2318030.59</v>
      </c>
      <c r="F36" s="25"/>
      <c r="G36" s="25"/>
      <c r="H36" s="25"/>
    </row>
    <row r="37" spans="2:8" ht="13.15" customHeight="1">
      <c r="B37" s="35"/>
      <c r="C37" s="39" t="s">
        <v>22</v>
      </c>
      <c r="D37" s="12"/>
      <c r="E37" s="18">
        <f>E33</f>
        <v>2318845</v>
      </c>
      <c r="F37" s="25"/>
      <c r="G37" s="25"/>
      <c r="H37" s="40"/>
    </row>
    <row r="38" spans="2:8" ht="15.75" customHeight="1" thickBot="1">
      <c r="B38" s="35"/>
      <c r="C38" s="41" t="s">
        <v>23</v>
      </c>
      <c r="D38" s="42"/>
      <c r="E38" s="19">
        <f>E36-E37</f>
        <v>-814.41000000014901</v>
      </c>
      <c r="F38" s="25"/>
      <c r="G38" s="25"/>
      <c r="H38" s="25"/>
    </row>
    <row r="39" spans="2:8" ht="56.25" customHeight="1">
      <c r="B39" s="35"/>
      <c r="C39" s="32"/>
      <c r="D39" s="36"/>
      <c r="E39" s="36"/>
      <c r="F39" s="25"/>
      <c r="G39" s="25"/>
      <c r="H39" s="25"/>
    </row>
    <row r="40" spans="2:8" ht="13.15" customHeight="1">
      <c r="B40" s="35"/>
      <c r="C40" s="46" t="s">
        <v>24</v>
      </c>
      <c r="D40" s="36"/>
      <c r="E40" s="36"/>
      <c r="F40" s="25"/>
      <c r="G40" s="25"/>
      <c r="H40" s="25"/>
    </row>
    <row r="41" spans="2:8" ht="13.15" customHeight="1">
      <c r="B41" s="35"/>
      <c r="C41" s="47"/>
      <c r="D41" s="36"/>
      <c r="E41" s="36"/>
      <c r="F41" s="25"/>
      <c r="G41" s="25"/>
      <c r="H41" s="25"/>
    </row>
    <row r="42" spans="2:8" ht="13.15" customHeight="1">
      <c r="B42" s="35"/>
      <c r="C42" s="48" t="s">
        <v>42</v>
      </c>
      <c r="D42" s="25"/>
      <c r="E42" s="48"/>
      <c r="F42" s="25"/>
      <c r="G42" s="25"/>
      <c r="H42" s="25"/>
    </row>
    <row r="43" spans="2:8" ht="13.15" customHeight="1">
      <c r="B43" s="35"/>
      <c r="C43" s="32"/>
      <c r="D43" s="36"/>
      <c r="E43" s="36"/>
      <c r="F43" s="25"/>
      <c r="G43" s="25"/>
      <c r="H43" s="25"/>
    </row>
    <row r="44" spans="2:8" ht="13.15" customHeight="1">
      <c r="B44" s="35"/>
      <c r="C44" s="23" t="s">
        <v>38</v>
      </c>
      <c r="D44" s="36"/>
      <c r="E44" s="36"/>
      <c r="F44" s="25"/>
      <c r="G44" s="25"/>
      <c r="H44" s="25"/>
    </row>
    <row r="45" spans="2:8" ht="13.15" customHeight="1">
      <c r="B45" s="35"/>
      <c r="C45" s="23" t="s">
        <v>39</v>
      </c>
      <c r="D45" s="36"/>
      <c r="E45" s="36"/>
      <c r="F45" s="25"/>
      <c r="G45" s="25"/>
      <c r="H45" s="25"/>
    </row>
    <row r="46" spans="2:8" ht="13.15" customHeight="1">
      <c r="B46" s="35"/>
      <c r="C46" s="23" t="s">
        <v>25</v>
      </c>
      <c r="D46" s="36"/>
      <c r="E46" s="36"/>
      <c r="F46" s="25"/>
      <c r="G46" s="25"/>
      <c r="H46" s="25"/>
    </row>
    <row r="47" spans="2:8" ht="15" customHeight="1">
      <c r="B47" s="35"/>
      <c r="C47" s="23" t="s">
        <v>26</v>
      </c>
      <c r="D47" s="36"/>
      <c r="E47" s="36"/>
      <c r="F47" s="25"/>
      <c r="G47" s="25"/>
      <c r="H47" s="25"/>
    </row>
    <row r="48" spans="2:8" ht="17.100000000000001" customHeight="1">
      <c r="B48" s="35"/>
      <c r="C48" s="32"/>
      <c r="D48" s="32"/>
      <c r="E48" s="36"/>
      <c r="F48" s="25"/>
      <c r="G48" s="25"/>
      <c r="H48" s="25"/>
    </row>
    <row r="49" spans="2:8" ht="17.100000000000001" customHeight="1">
      <c r="B49" s="49"/>
      <c r="C49" s="50"/>
      <c r="D49" s="50"/>
      <c r="E49" s="51"/>
      <c r="F49" s="25"/>
      <c r="G49" s="25"/>
      <c r="H49" s="25"/>
    </row>
    <row r="50" spans="2:8" ht="17.100000000000001" customHeight="1">
      <c r="B50" s="49"/>
      <c r="C50" s="50"/>
      <c r="D50" s="50"/>
      <c r="E50" s="51"/>
      <c r="F50" s="25"/>
      <c r="G50" s="25"/>
      <c r="H50" s="25"/>
    </row>
    <row r="51" spans="2:8" ht="17.100000000000001" customHeight="1">
      <c r="B51" s="5"/>
      <c r="C51" s="6"/>
      <c r="D51" s="8"/>
      <c r="E51" s="7"/>
    </row>
    <row r="52" spans="2:8" ht="17.100000000000001" customHeight="1">
      <c r="B52" s="6"/>
      <c r="C52" s="6"/>
      <c r="D52" s="6"/>
      <c r="E52" s="7"/>
    </row>
    <row r="53" spans="2:8" ht="17.100000000000001" customHeight="1">
      <c r="E53" s="9"/>
    </row>
    <row r="54" spans="2:8" ht="17.100000000000001" customHeight="1"/>
    <row r="55" spans="2:8" ht="17.100000000000001" customHeight="1"/>
    <row r="56" spans="2:8" ht="17.100000000000001" customHeight="1"/>
    <row r="57" spans="2:8" ht="17.100000000000001" customHeight="1"/>
    <row r="58" spans="2:8" ht="17.100000000000001" customHeight="1"/>
    <row r="59" spans="2:8" ht="17.100000000000001" customHeight="1"/>
    <row r="60" spans="2:8" ht="17.100000000000001" customHeight="1"/>
    <row r="61" spans="2:8" ht="19.899999999999999" customHeight="1"/>
    <row r="62" spans="2:8" ht="19.899999999999999" customHeight="1"/>
    <row r="63" spans="2:8" ht="19.899999999999999" customHeight="1"/>
    <row r="64" spans="2:8" ht="19.899999999999999" customHeight="1"/>
    <row r="65" spans="3:3" ht="14.25">
      <c r="C65" s="10"/>
    </row>
  </sheetData>
  <pageMargins left="0.23622047244094502" right="0.23622047244094502" top="0.31496062992126012" bottom="0.31496062992126012" header="0.31496062992126012" footer="0.31496062992126012"/>
  <pageSetup paperSize="9" scale="88" fitToWidth="0" fitToHeight="0" pageOrder="overThenDown" orientation="landscape" useFirstPageNumber="1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cols>
    <col min="1" max="1" width="10.78515625" customWidth="1"/>
    <col min="2" max="2" width="8.94921875" customWidth="1"/>
  </cols>
  <sheetData/>
  <pageMargins left="0.23622047244094502" right="0.23622047244094502" top="0.59015748031496107" bottom="0.59015748031496107" header="0.19645669291338599" footer="0.19645669291338599"/>
  <pageSetup paperSize="0" scale="88" fitToWidth="0" fitToHeight="0" pageOrder="overThenDown" orientation="portrait" useFirstPageNumber="1" horizontalDpi="0" verticalDpi="0" copies="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cols>
    <col min="1" max="1" width="10.78515625" customWidth="1"/>
    <col min="2" max="2" width="8.94921875" customWidth="1"/>
  </cols>
  <sheetData/>
  <pageMargins left="0.23622047244094502" right="0.23622047244094502" top="0.59015748031496107" bottom="0.59015748031496107" header="0.19645669291338599" footer="0.19645669291338599"/>
  <pageSetup paperSize="0" scale="88" fitToWidth="0" fitToHeight="0" pageOrder="overThenDown" orientation="portrait" useFirstPageNumber="1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401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Быздыга</dc:creator>
  <cp:lastModifiedBy>Пользователь</cp:lastModifiedBy>
  <cp:revision>24</cp:revision>
  <cp:lastPrinted>2024-05-27T14:24:45Z</cp:lastPrinted>
  <dcterms:created xsi:type="dcterms:W3CDTF">2009-04-16T11:32:48Z</dcterms:created>
  <dcterms:modified xsi:type="dcterms:W3CDTF">2026-05-15T15:31:40Z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